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05" activeTab="0"/>
  </bookViews>
  <sheets>
    <sheet name="HK1+HK2+NT1" sheetId="1" r:id="rId1"/>
    <sheet name="HK3-KT1" sheetId="2" r:id="rId2"/>
    <sheet name="toàn khóa-KT1 " sheetId="3" r:id="rId3"/>
  </sheets>
  <definedNames>
    <definedName name="_xlnm.Print_Titles" localSheetId="0">'HK1+HK2+NT1'!$6:$6</definedName>
    <definedName name="_xlnm.Print_Titles" localSheetId="1">'HK3-KT1'!$6:$6</definedName>
    <definedName name="_xlnm.Print_Titles" localSheetId="2">'toàn khóa-KT1 '!$6:$6</definedName>
  </definedNames>
  <calcPr fullCalcOnLoad="1"/>
</workbook>
</file>

<file path=xl/sharedStrings.xml><?xml version="1.0" encoding="utf-8"?>
<sst xmlns="http://schemas.openxmlformats.org/spreadsheetml/2006/main" count="1017" uniqueCount="352">
  <si>
    <t>TT</t>
  </si>
  <si>
    <t>Hà Văn</t>
  </si>
  <si>
    <t>An</t>
  </si>
  <si>
    <t>18/08/1992</t>
  </si>
  <si>
    <t xml:space="preserve">Ngô Văn </t>
  </si>
  <si>
    <t>Hải</t>
  </si>
  <si>
    <t>Lương Xuân</t>
  </si>
  <si>
    <t xml:space="preserve">Hiệp </t>
  </si>
  <si>
    <t>06/10/1991</t>
  </si>
  <si>
    <t>Ong Thế</t>
  </si>
  <si>
    <t>Hoà</t>
  </si>
  <si>
    <t>21/10/1992</t>
  </si>
  <si>
    <t>Giáp Thế</t>
  </si>
  <si>
    <t>Hoàng</t>
  </si>
  <si>
    <t>23/09/1990</t>
  </si>
  <si>
    <t>Mạc Văn</t>
  </si>
  <si>
    <t>Hội</t>
  </si>
  <si>
    <t>20/10/1990</t>
  </si>
  <si>
    <t>Đinh Quang</t>
  </si>
  <si>
    <t>Huy</t>
  </si>
  <si>
    <t>23/10/1991</t>
  </si>
  <si>
    <t>Nguyễn Đức</t>
  </si>
  <si>
    <t>Long</t>
  </si>
  <si>
    <t>18/04/1984</t>
  </si>
  <si>
    <t>Minh</t>
  </si>
  <si>
    <t>06/03/1991</t>
  </si>
  <si>
    <t>Dương Văn</t>
  </si>
  <si>
    <t>Mười</t>
  </si>
  <si>
    <t>10/02/1989</t>
  </si>
  <si>
    <t>Nguyễn Văn</t>
  </si>
  <si>
    <t>Ngọc</t>
  </si>
  <si>
    <t>25/01/1990</t>
  </si>
  <si>
    <t xml:space="preserve">Nguyễn Ngọc </t>
  </si>
  <si>
    <t>Quang</t>
  </si>
  <si>
    <t>27/08/1984</t>
  </si>
  <si>
    <t>Sâm</t>
  </si>
  <si>
    <t>10/03/1989</t>
  </si>
  <si>
    <t>Lê Thị</t>
  </si>
  <si>
    <t>Thảo</t>
  </si>
  <si>
    <t>18/12/1992</t>
  </si>
  <si>
    <t>Phương Văn</t>
  </si>
  <si>
    <t>Toàn</t>
  </si>
  <si>
    <t>08/11/1989</t>
  </si>
  <si>
    <t>Nguyễn Mạnh</t>
  </si>
  <si>
    <t>Trí</t>
  </si>
  <si>
    <t>01/10/1991</t>
  </si>
  <si>
    <t>Vi Thành</t>
  </si>
  <si>
    <t>Trung</t>
  </si>
  <si>
    <t>17/11/1990</t>
  </si>
  <si>
    <t>Chu Sơn</t>
  </si>
  <si>
    <t>Tùng</t>
  </si>
  <si>
    <t>14/06/1988</t>
  </si>
  <si>
    <t>Trần Quang</t>
  </si>
  <si>
    <t>Vinh</t>
  </si>
  <si>
    <t>21/08/1990</t>
  </si>
  <si>
    <t>Vũ</t>
  </si>
  <si>
    <t>01/01/1986</t>
  </si>
  <si>
    <t>92</t>
  </si>
  <si>
    <t xml:space="preserve">Nguyễn Văn </t>
  </si>
  <si>
    <t>Chi</t>
  </si>
  <si>
    <t>07/08/1992</t>
  </si>
  <si>
    <t>Đoàn</t>
  </si>
  <si>
    <t>14/07/1991</t>
  </si>
  <si>
    <t>Đỗ Văn</t>
  </si>
  <si>
    <t>Duy</t>
  </si>
  <si>
    <t>30/12/1988</t>
  </si>
  <si>
    <t>Hiệp</t>
  </si>
  <si>
    <t>03/09/1991</t>
  </si>
  <si>
    <t>Trần Trung</t>
  </si>
  <si>
    <t>Hiếu</t>
  </si>
  <si>
    <t>08/07/1991</t>
  </si>
  <si>
    <t>Trần Công</t>
  </si>
  <si>
    <t>02/06/1986</t>
  </si>
  <si>
    <t>Thân Văn</t>
  </si>
  <si>
    <t>Hợi</t>
  </si>
  <si>
    <t>04/10/1991</t>
  </si>
  <si>
    <t xml:space="preserve">Nguyễn Thị </t>
  </si>
  <si>
    <t>Hường</t>
  </si>
  <si>
    <t>10/08/1992</t>
  </si>
  <si>
    <t>Hoàng Phi</t>
  </si>
  <si>
    <t>12/08/1989</t>
  </si>
  <si>
    <t>Hoàng Văn</t>
  </si>
  <si>
    <t>Luân</t>
  </si>
  <si>
    <t>26/06/1989</t>
  </si>
  <si>
    <t>Nguyễn Thị Bích</t>
  </si>
  <si>
    <t>Nghiệp</t>
  </si>
  <si>
    <t>30/11/1991</t>
  </si>
  <si>
    <t>Nguyễn Thị</t>
  </si>
  <si>
    <t>Nhất</t>
  </si>
  <si>
    <t>19/08/1991</t>
  </si>
  <si>
    <t>Đặng Đình</t>
  </si>
  <si>
    <t>Phương</t>
  </si>
  <si>
    <t>25/09/1991</t>
  </si>
  <si>
    <t>Thành</t>
  </si>
  <si>
    <t>26/06/1991</t>
  </si>
  <si>
    <t>Thọ</t>
  </si>
  <si>
    <t>03/07/1989</t>
  </si>
  <si>
    <t>Thực</t>
  </si>
  <si>
    <t>20/09/1991</t>
  </si>
  <si>
    <t>15/04/1981</t>
  </si>
  <si>
    <t>Nguyễn Xuân</t>
  </si>
  <si>
    <t>Trường</t>
  </si>
  <si>
    <t>10/09/1988</t>
  </si>
  <si>
    <t>46CĐLT Đ2</t>
  </si>
  <si>
    <t>22/08/1989</t>
  </si>
  <si>
    <t>16/12/1992</t>
  </si>
  <si>
    <t>30/10/1992</t>
  </si>
  <si>
    <t>26/03/1991</t>
  </si>
  <si>
    <t>22/12/1981</t>
  </si>
  <si>
    <t>20/10/1986</t>
  </si>
  <si>
    <t>20/12/1990</t>
  </si>
  <si>
    <t>Hoa</t>
  </si>
  <si>
    <t>10/10/1992</t>
  </si>
  <si>
    <t>22/02/1990</t>
  </si>
  <si>
    <t>23/12/1991</t>
  </si>
  <si>
    <t>02/01/1983</t>
  </si>
  <si>
    <t>04/12/1992</t>
  </si>
  <si>
    <t>09/01/1992</t>
  </si>
  <si>
    <t>01/07/1991</t>
  </si>
  <si>
    <t>06/02/1991</t>
  </si>
  <si>
    <t>20/08/1992</t>
  </si>
  <si>
    <t>11/12/1988</t>
  </si>
  <si>
    <t>12/08/1990</t>
  </si>
  <si>
    <t>Lan</t>
  </si>
  <si>
    <t>14/08/1992</t>
  </si>
  <si>
    <t>Linh</t>
  </si>
  <si>
    <t>04/08/1989</t>
  </si>
  <si>
    <t>16/01/1992</t>
  </si>
  <si>
    <t>28/04/1987</t>
  </si>
  <si>
    <t>28/08/1985</t>
  </si>
  <si>
    <t>11/11/1992</t>
  </si>
  <si>
    <t>My</t>
  </si>
  <si>
    <t>24/10/1991</t>
  </si>
  <si>
    <t>26/02/1992</t>
  </si>
  <si>
    <t>13/06/1988</t>
  </si>
  <si>
    <t>07/05/1990</t>
  </si>
  <si>
    <t>Nhung</t>
  </si>
  <si>
    <t>25/02/1989</t>
  </si>
  <si>
    <t>03/08/1991</t>
  </si>
  <si>
    <t>Oanh</t>
  </si>
  <si>
    <t>12/08/1986</t>
  </si>
  <si>
    <t>16/12/1991</t>
  </si>
  <si>
    <t>Phong</t>
  </si>
  <si>
    <t>28/04/1982</t>
  </si>
  <si>
    <t>26/08/1984</t>
  </si>
  <si>
    <t>14/09/1990</t>
  </si>
  <si>
    <t>13/10/1985</t>
  </si>
  <si>
    <t>19/05/1990</t>
  </si>
  <si>
    <t>Thi</t>
  </si>
  <si>
    <t>09/02/1990</t>
  </si>
  <si>
    <t>06/11/1992</t>
  </si>
  <si>
    <t>Thu</t>
  </si>
  <si>
    <t>15/07/1986</t>
  </si>
  <si>
    <t>29/06/1987</t>
  </si>
  <si>
    <t>09/10/1992</t>
  </si>
  <si>
    <t>Toan</t>
  </si>
  <si>
    <t>04/01/1991</t>
  </si>
  <si>
    <t>12/10/1991</t>
  </si>
  <si>
    <t>Trang</t>
  </si>
  <si>
    <t>12/03/1992</t>
  </si>
  <si>
    <t>22/04/1989</t>
  </si>
  <si>
    <t>22/06/1992</t>
  </si>
  <si>
    <t>02/05/1991</t>
  </si>
  <si>
    <t>28/10/1992</t>
  </si>
  <si>
    <t>17/12/1987</t>
  </si>
  <si>
    <t>29/03/1992</t>
  </si>
  <si>
    <t>19/07/1989</t>
  </si>
  <si>
    <t>12/4/1988</t>
  </si>
  <si>
    <t>46CĐLT-KT2</t>
  </si>
  <si>
    <t>Anh</t>
  </si>
  <si>
    <t>15/08/1990</t>
  </si>
  <si>
    <t>13/12/1983</t>
  </si>
  <si>
    <t>14/02/1990</t>
  </si>
  <si>
    <t>01/12/1988</t>
  </si>
  <si>
    <t>10/08/1981</t>
  </si>
  <si>
    <t>04/04/1987</t>
  </si>
  <si>
    <t>02/11/1984</t>
  </si>
  <si>
    <t>02/09/1990</t>
  </si>
  <si>
    <t>27/01/1984</t>
  </si>
  <si>
    <t>04/04/1986</t>
  </si>
  <si>
    <t>25/11/1977</t>
  </si>
  <si>
    <t>23/06/1988</t>
  </si>
  <si>
    <t>04/06/1987</t>
  </si>
  <si>
    <t>25/06/1990</t>
  </si>
  <si>
    <t>16/09/1990</t>
  </si>
  <si>
    <t>17/03/1988</t>
  </si>
  <si>
    <t>Lý</t>
  </si>
  <si>
    <t>05/09/1989</t>
  </si>
  <si>
    <t>28/04/1986</t>
  </si>
  <si>
    <t>Nga</t>
  </si>
  <si>
    <t>07/03/1988</t>
  </si>
  <si>
    <t>02/10/1987</t>
  </si>
  <si>
    <t>25/07/1983</t>
  </si>
  <si>
    <t>03/11/1991</t>
  </si>
  <si>
    <t>10/02/1985</t>
  </si>
  <si>
    <t>19/10/1987</t>
  </si>
  <si>
    <t>08/05/1985</t>
  </si>
  <si>
    <t>13/04/1982</t>
  </si>
  <si>
    <t>21/07/1990</t>
  </si>
  <si>
    <t>05/05/1983</t>
  </si>
  <si>
    <t>02/05/1983</t>
  </si>
  <si>
    <t>07/11/1986</t>
  </si>
  <si>
    <t>21/11/1991</t>
  </si>
  <si>
    <t>46CĐLT-KT1</t>
  </si>
  <si>
    <t>NGƯỜI LẬP</t>
  </si>
  <si>
    <t>Đinh Thị Mai</t>
  </si>
  <si>
    <t xml:space="preserve">    CỘNG HOÀ XÃ HỘI CHỦ NGHĨA VIỆT NAM</t>
  </si>
  <si>
    <t>Độc lập - Tự do - Hạnh phúc</t>
  </si>
  <si>
    <t>BỘ CÔNG THƯƠNG</t>
  </si>
  <si>
    <t>TRƯỜNG CAO ĐẲNG</t>
  </si>
  <si>
    <t>KỸ THUẬT CÔNG NGHIỆP</t>
  </si>
  <si>
    <t>HỌ VÀ TÊN</t>
  </si>
  <si>
    <t>NGÀY SINH</t>
  </si>
  <si>
    <t>LỚP</t>
  </si>
  <si>
    <t>GHI CHÚ</t>
  </si>
  <si>
    <t>Hồ Lệ</t>
  </si>
  <si>
    <t>Nguyễn Hồng</t>
  </si>
  <si>
    <t>Trần Hoàng</t>
  </si>
  <si>
    <t>Khúc Thị</t>
  </si>
  <si>
    <t>Chuyên</t>
  </si>
  <si>
    <t>Điệp</t>
  </si>
  <si>
    <t>Hà</t>
  </si>
  <si>
    <t>Phương Thị</t>
  </si>
  <si>
    <t>Nguyễn Thị Thu</t>
  </si>
  <si>
    <t>Hằng</t>
  </si>
  <si>
    <t>Nguyễn Thị Hồng</t>
  </si>
  <si>
    <t>Hạnh</t>
  </si>
  <si>
    <t>Nông Thị</t>
  </si>
  <si>
    <t>Hòa</t>
  </si>
  <si>
    <t>Dương Thị ánh</t>
  </si>
  <si>
    <t>Hồng</t>
  </si>
  <si>
    <t xml:space="preserve">Đỗ Trọng </t>
  </si>
  <si>
    <t>Hùng</t>
  </si>
  <si>
    <t xml:space="preserve">Vũ Thị </t>
  </si>
  <si>
    <t>Hương</t>
  </si>
  <si>
    <t>Đoàn Thị Giao</t>
  </si>
  <si>
    <t>Lượng</t>
  </si>
  <si>
    <t>Lành Thị</t>
  </si>
  <si>
    <t>Vi Thị</t>
  </si>
  <si>
    <t>Nền</t>
  </si>
  <si>
    <t>Chu Thị</t>
  </si>
  <si>
    <t>Phùng Thị</t>
  </si>
  <si>
    <t>Nguyệt</t>
  </si>
  <si>
    <t>Nguyễn Vương</t>
  </si>
  <si>
    <t>Quyền</t>
  </si>
  <si>
    <t>Thắm</t>
  </si>
  <si>
    <t>Thư</t>
  </si>
  <si>
    <t>Nguyễn Lệ</t>
  </si>
  <si>
    <t>Thủy</t>
  </si>
  <si>
    <t>Nguyễn Thu</t>
  </si>
  <si>
    <t>Đinh Công</t>
  </si>
  <si>
    <t>Trình</t>
  </si>
  <si>
    <t>Phạm Thanh</t>
  </si>
  <si>
    <t>Hoàng Thị</t>
  </si>
  <si>
    <t>Xuyên</t>
  </si>
  <si>
    <t>Lê Hải</t>
  </si>
  <si>
    <t>Yến</t>
  </si>
  <si>
    <t>Đào Thành</t>
  </si>
  <si>
    <t>Công</t>
  </si>
  <si>
    <t xml:space="preserve">Bùi Thị </t>
  </si>
  <si>
    <t>Diễn</t>
  </si>
  <si>
    <t>Hoàng Thu</t>
  </si>
  <si>
    <t>Nguyễn Thị Hải</t>
  </si>
  <si>
    <t>Hậu</t>
  </si>
  <si>
    <t>Diệp Thị</t>
  </si>
  <si>
    <t>Hiền</t>
  </si>
  <si>
    <t xml:space="preserve">Dương Thị </t>
  </si>
  <si>
    <t>Hoàng Hồng</t>
  </si>
  <si>
    <t xml:space="preserve">Nguyễn Thị Bích     </t>
  </si>
  <si>
    <t>Trịnh T. Thu</t>
  </si>
  <si>
    <t>Đỗ Thị</t>
  </si>
  <si>
    <t>Huyền</t>
  </si>
  <si>
    <t>Thân T. Thanh</t>
  </si>
  <si>
    <t>Khánh</t>
  </si>
  <si>
    <t>Hoàng Tùng</t>
  </si>
  <si>
    <t>Lâm</t>
  </si>
  <si>
    <t>Thân Thị Quế</t>
  </si>
  <si>
    <t>Ngô Phi</t>
  </si>
  <si>
    <t>Luyên</t>
  </si>
  <si>
    <t>Muôn</t>
  </si>
  <si>
    <t>Lê Hà</t>
  </si>
  <si>
    <t>Mỹ</t>
  </si>
  <si>
    <t>Ngân</t>
  </si>
  <si>
    <t>Nguyễn Thị Minh</t>
  </si>
  <si>
    <t xml:space="preserve">Đoàn Kim </t>
  </si>
  <si>
    <t>Lương Thị</t>
  </si>
  <si>
    <t>Nguyễn Thị Tú</t>
  </si>
  <si>
    <t>Phạm Đình</t>
  </si>
  <si>
    <t>Dương Thị Thu</t>
  </si>
  <si>
    <t>Cao Văn</t>
  </si>
  <si>
    <t>Tâm</t>
  </si>
  <si>
    <t>Đặng Thị</t>
  </si>
  <si>
    <t>Thịnh</t>
  </si>
  <si>
    <t>Nguyễn Thị Hà</t>
  </si>
  <si>
    <t>Trần Thu</t>
  </si>
  <si>
    <t>Thuỳ</t>
  </si>
  <si>
    <t>Đỗ Thị Bích</t>
  </si>
  <si>
    <t>Thuỷ</t>
  </si>
  <si>
    <t>Lê T. Phương</t>
  </si>
  <si>
    <t>Hoàng Thị Kiều</t>
  </si>
  <si>
    <t>Nguyễn Anh</t>
  </si>
  <si>
    <t>Tú</t>
  </si>
  <si>
    <t>Tuyến</t>
  </si>
  <si>
    <t>Uyên</t>
  </si>
  <si>
    <t xml:space="preserve">Hoàng Thu </t>
  </si>
  <si>
    <t>Tuyên</t>
  </si>
  <si>
    <t>Vũ Tiến</t>
  </si>
  <si>
    <t>STT 
THEO LỚP</t>
  </si>
  <si>
    <t>Xuất sắc</t>
  </si>
  <si>
    <t>Tốt</t>
  </si>
  <si>
    <t>TBK</t>
  </si>
  <si>
    <t>TRƯỞNG PHÒNG CTHS</t>
  </si>
  <si>
    <t>Kiều Việt Dũng</t>
  </si>
  <si>
    <t>46CĐLT Đ1</t>
  </si>
  <si>
    <t>Líp</t>
  </si>
  <si>
    <t>XL 
HKII</t>
  </si>
  <si>
    <t>XL 
nti</t>
  </si>
  <si>
    <t>GHi chó</t>
  </si>
  <si>
    <t>96</t>
  </si>
  <si>
    <t>82</t>
  </si>
  <si>
    <t xml:space="preserve">Tốt </t>
  </si>
  <si>
    <t>83</t>
  </si>
  <si>
    <t>85</t>
  </si>
  <si>
    <t>80</t>
  </si>
  <si>
    <t>81</t>
  </si>
  <si>
    <t>75</t>
  </si>
  <si>
    <t xml:space="preserve">Khá </t>
  </si>
  <si>
    <t>98</t>
  </si>
  <si>
    <t xml:space="preserve">Xuất sắc </t>
  </si>
  <si>
    <t>94</t>
  </si>
  <si>
    <t>§RL 
HKI</t>
  </si>
  <si>
    <t>§RL 
HKII</t>
  </si>
  <si>
    <t>§rl 
nt1</t>
  </si>
  <si>
    <t>BẢNG TỔNG HỢP KQRL HỌC KỲ II + NT1 (NĂM HỌC 2012-2013)
KHÓA 46 - BẬC CAO ĐẲNG LIÊN THÔNG</t>
  </si>
  <si>
    <t>Bắc Giang, ngày 18/12/2013</t>
  </si>
  <si>
    <t>CỘNG HOÀ XÃ HỘI CHỦ NGHĨA VIỆT NAM</t>
  </si>
  <si>
    <t>STT</t>
  </si>
  <si>
    <t>STT THEO LỚP</t>
  </si>
  <si>
    <t>HỌ VÀ</t>
  </si>
  <si>
    <t>TÊN</t>
  </si>
  <si>
    <t>ĐRL
HKI</t>
  </si>
  <si>
    <t>Dương Thị Ánh</t>
  </si>
  <si>
    <t>65</t>
  </si>
  <si>
    <t>95</t>
  </si>
  <si>
    <t>93</t>
  </si>
  <si>
    <t>ĐRL
nt2</t>
  </si>
  <si>
    <t>ĐRL
TK</t>
  </si>
  <si>
    <t>BẢNG TỔNG HỢP KẾT QUẢ RÈN LUYỆN HỌC KỲ I
NĂM HỌC 2013-2014
LỚP 46CĐLT-KT1 - BẬC CAO ĐẲNG LIÊN THÔNG</t>
  </si>
  <si>
    <t>Bắc Giang, ngày 23/12/2013</t>
  </si>
  <si>
    <t>BẢNG TỔNG HỢP KẾT QUẢ RÈN LUYỆN TOÀN KHÓA
LỚP 46CĐLT-KT1 - BẬC CAO ĐẲNG LIÊN THÔNG</t>
  </si>
  <si>
    <t>ĐRL
NT2</t>
  </si>
  <si>
    <t>XL
HKI
(NT2)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</si>
</sst>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0.0"/>
    <numFmt numFmtId="167" formatCode="0.0%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.VnTime"/>
      <family val="2"/>
    </font>
    <font>
      <sz val="12"/>
      <name val=".VnTime"/>
      <family val="2"/>
    </font>
    <font>
      <sz val="10"/>
      <color indexed="10"/>
      <name val="Arial"/>
      <family val="2"/>
    </font>
    <font>
      <sz val="12"/>
      <name val=".VnTimeH"/>
      <family val="2"/>
    </font>
    <font>
      <b/>
      <sz val="12"/>
      <name val=".VnTimeH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.VnTimeH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.VnTime"/>
      <family val="2"/>
    </font>
    <font>
      <sz val="8"/>
      <color indexed="10"/>
      <name val=".VnTime"/>
      <family val="2"/>
    </font>
    <font>
      <b/>
      <sz val="9"/>
      <color indexed="8"/>
      <name val=".VnTimeH"/>
      <family val="2"/>
    </font>
    <font>
      <b/>
      <sz val="9"/>
      <name val=".VnTimeH"/>
      <family val="2"/>
    </font>
    <font>
      <b/>
      <sz val="10"/>
      <color indexed="8"/>
      <name val=".VnTimeH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" vertical="top"/>
    </xf>
    <xf numFmtId="0" fontId="8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57" applyNumberFormat="1" applyFont="1" applyBorder="1" applyAlignment="1">
      <alignment horizontal="left"/>
      <protection/>
    </xf>
    <xf numFmtId="49" fontId="10" fillId="0" borderId="15" xfId="57" applyNumberFormat="1" applyFont="1" applyBorder="1" applyAlignment="1">
      <alignment horizontal="left"/>
      <protection/>
    </xf>
    <xf numFmtId="0" fontId="10" fillId="0" borderId="16" xfId="0" applyFont="1" applyBorder="1" applyAlignment="1">
      <alignment horizontal="center" vertical="center"/>
    </xf>
    <xf numFmtId="0" fontId="10" fillId="0" borderId="16" xfId="57" applyNumberFormat="1" applyFont="1" applyBorder="1" applyAlignment="1">
      <alignment horizontal="left"/>
      <protection/>
    </xf>
    <xf numFmtId="0" fontId="10" fillId="0" borderId="17" xfId="57" applyNumberFormat="1" applyFont="1" applyBorder="1" applyAlignment="1">
      <alignment horizontal="left"/>
      <protection/>
    </xf>
    <xf numFmtId="49" fontId="10" fillId="0" borderId="17" xfId="57" applyNumberFormat="1" applyFont="1" applyBorder="1" applyAlignment="1">
      <alignment horizontal="left"/>
      <protection/>
    </xf>
    <xf numFmtId="0" fontId="9" fillId="0" borderId="16" xfId="57" applyNumberFormat="1" applyFont="1" applyBorder="1" applyAlignment="1">
      <alignment horizontal="left"/>
      <protection/>
    </xf>
    <xf numFmtId="0" fontId="9" fillId="0" borderId="17" xfId="57" applyNumberFormat="1" applyFont="1" applyBorder="1" applyAlignment="1">
      <alignment horizontal="left"/>
      <protection/>
    </xf>
    <xf numFmtId="49" fontId="10" fillId="0" borderId="17" xfId="57" applyNumberFormat="1" applyFont="1" applyBorder="1" applyAlignment="1">
      <alignment/>
      <protection/>
    </xf>
    <xf numFmtId="0" fontId="10" fillId="0" borderId="17" xfId="57" applyNumberFormat="1" applyFont="1" applyBorder="1" applyAlignment="1">
      <alignment/>
      <protection/>
    </xf>
    <xf numFmtId="0" fontId="10" fillId="0" borderId="16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49" fontId="10" fillId="33" borderId="16" xfId="0" applyNumberFormat="1" applyFont="1" applyFill="1" applyBorder="1" applyAlignment="1">
      <alignment horizontal="left" vertical="center"/>
    </xf>
    <xf numFmtId="49" fontId="10" fillId="33" borderId="17" xfId="0" applyNumberFormat="1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10" fillId="0" borderId="16" xfId="57" applyNumberFormat="1" applyFont="1" applyBorder="1" applyAlignment="1">
      <alignment horizontal="left" vertical="center"/>
      <protection/>
    </xf>
    <xf numFmtId="49" fontId="10" fillId="0" borderId="17" xfId="57" applyNumberFormat="1" applyFont="1" applyBorder="1" applyAlignment="1">
      <alignment horizontal="left" vertical="center"/>
      <protection/>
    </xf>
    <xf numFmtId="49" fontId="9" fillId="0" borderId="17" xfId="57" applyNumberFormat="1" applyFont="1" applyBorder="1" applyAlignment="1">
      <alignment horizontal="left" vertical="center"/>
      <protection/>
    </xf>
    <xf numFmtId="49" fontId="10" fillId="0" borderId="17" xfId="57" applyNumberFormat="1" applyFont="1" applyBorder="1" applyAlignment="1">
      <alignment vertical="center"/>
      <protection/>
    </xf>
    <xf numFmtId="0" fontId="10" fillId="0" borderId="16" xfId="57" applyNumberFormat="1" applyFont="1" applyBorder="1" applyAlignment="1">
      <alignment horizontal="left" vertical="center"/>
      <protection/>
    </xf>
    <xf numFmtId="0" fontId="10" fillId="0" borderId="17" xfId="57" applyNumberFormat="1" applyFont="1" applyBorder="1" applyAlignment="1">
      <alignment horizontal="left" vertical="center"/>
      <protection/>
    </xf>
    <xf numFmtId="49" fontId="10" fillId="33" borderId="16" xfId="57" applyNumberFormat="1" applyFont="1" applyFill="1" applyBorder="1" applyAlignment="1">
      <alignment horizontal="left" vertical="center"/>
      <protection/>
    </xf>
    <xf numFmtId="49" fontId="10" fillId="33" borderId="17" xfId="57" applyNumberFormat="1" applyFont="1" applyFill="1" applyBorder="1" applyAlignment="1">
      <alignment horizontal="left" vertical="center"/>
      <protection/>
    </xf>
    <xf numFmtId="0" fontId="10" fillId="33" borderId="17" xfId="57" applyFont="1" applyFill="1" applyBorder="1" applyAlignment="1">
      <alignment vertical="center"/>
      <protection/>
    </xf>
    <xf numFmtId="0" fontId="10" fillId="0" borderId="17" xfId="57" applyFont="1" applyBorder="1" applyAlignment="1">
      <alignment vertical="center"/>
      <protection/>
    </xf>
    <xf numFmtId="49" fontId="9" fillId="0" borderId="16" xfId="57" applyNumberFormat="1" applyFont="1" applyBorder="1" applyAlignment="1">
      <alignment horizontal="left" vertical="center"/>
      <protection/>
    </xf>
    <xf numFmtId="49" fontId="10" fillId="0" borderId="18" xfId="57" applyNumberFormat="1" applyFont="1" applyBorder="1" applyAlignment="1">
      <alignment horizontal="left" vertical="center"/>
      <protection/>
    </xf>
    <xf numFmtId="49" fontId="10" fillId="0" borderId="19" xfId="57" applyNumberFormat="1" applyFont="1" applyFill="1" applyBorder="1" applyAlignment="1">
      <alignment horizontal="left" vertical="center"/>
      <protection/>
    </xf>
    <xf numFmtId="0" fontId="19" fillId="33" borderId="0" xfId="0" applyFont="1" applyFill="1" applyAlignment="1">
      <alignment horizontal="center" vertical="top"/>
    </xf>
    <xf numFmtId="0" fontId="19" fillId="33" borderId="0" xfId="0" applyFont="1" applyFill="1" applyBorder="1" applyAlignment="1">
      <alignment horizont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9" fontId="21" fillId="33" borderId="10" xfId="57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10" fillId="0" borderId="10" xfId="57" applyNumberFormat="1" applyFont="1" applyBorder="1" applyAlignment="1">
      <alignment horizontal="center"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" fontId="9" fillId="33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20" fillId="0" borderId="13" xfId="57" applyNumberFormat="1" applyFont="1" applyBorder="1" applyAlignment="1" quotePrefix="1">
      <alignment horizontal="center" wrapText="1"/>
      <protection/>
    </xf>
    <xf numFmtId="49" fontId="20" fillId="0" borderId="10" xfId="57" applyNumberFormat="1" applyFont="1" applyBorder="1" applyAlignment="1" quotePrefix="1">
      <alignment horizontal="center" wrapText="1"/>
      <protection/>
    </xf>
    <xf numFmtId="49" fontId="18" fillId="0" borderId="10" xfId="57" applyNumberFormat="1" applyFont="1" applyBorder="1" applyAlignment="1" quotePrefix="1">
      <alignment horizontal="center" wrapText="1"/>
      <protection/>
    </xf>
    <xf numFmtId="49" fontId="18" fillId="33" borderId="10" xfId="57" applyNumberFormat="1" applyFont="1" applyFill="1" applyBorder="1" applyAlignment="1" quotePrefix="1">
      <alignment horizontal="center" vertical="center" wrapText="1"/>
      <protection/>
    </xf>
    <xf numFmtId="49" fontId="20" fillId="0" borderId="10" xfId="57" applyNumberFormat="1" applyFont="1" applyBorder="1" applyAlignment="1" quotePrefix="1">
      <alignment horizontal="center"/>
      <protection/>
    </xf>
    <xf numFmtId="49" fontId="20" fillId="0" borderId="10" xfId="0" applyNumberFormat="1" applyFont="1" applyBorder="1" applyAlignment="1" quotePrefix="1">
      <alignment horizontal="center"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49" fontId="20" fillId="33" borderId="10" xfId="0" applyNumberFormat="1" applyFont="1" applyFill="1" applyBorder="1" applyAlignment="1" quotePrefix="1">
      <alignment horizontal="center" vertical="center" wrapText="1"/>
    </xf>
    <xf numFmtId="49" fontId="20" fillId="0" borderId="10" xfId="57" applyNumberFormat="1" applyFont="1" applyBorder="1" applyAlignment="1" quotePrefix="1">
      <alignment horizontal="center" vertical="center" wrapText="1"/>
      <protection/>
    </xf>
    <xf numFmtId="0" fontId="20" fillId="0" borderId="10" xfId="57" applyFont="1" applyBorder="1" applyAlignment="1" quotePrefix="1">
      <alignment horizontal="center" vertical="center"/>
      <protection/>
    </xf>
    <xf numFmtId="49" fontId="20" fillId="33" borderId="10" xfId="57" applyNumberFormat="1" applyFont="1" applyFill="1" applyBorder="1" applyAlignment="1" quotePrefix="1">
      <alignment horizontal="center" vertical="center" wrapText="1"/>
      <protection/>
    </xf>
    <xf numFmtId="49" fontId="18" fillId="0" borderId="10" xfId="57" applyNumberFormat="1" applyFont="1" applyBorder="1" applyAlignment="1" quotePrefix="1">
      <alignment horizontal="center" vertical="center" wrapText="1"/>
      <protection/>
    </xf>
    <xf numFmtId="49" fontId="20" fillId="0" borderId="11" xfId="57" applyNumberFormat="1" applyFont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top"/>
    </xf>
    <xf numFmtId="0" fontId="9" fillId="33" borderId="0" xfId="0" applyFont="1" applyFill="1" applyAlignment="1">
      <alignment horizontal="center"/>
    </xf>
    <xf numFmtId="0" fontId="15" fillId="0" borderId="2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49" fontId="31" fillId="0" borderId="13" xfId="0" applyNumberFormat="1" applyFont="1" applyBorder="1" applyAlignment="1" quotePrefix="1">
      <alignment horizont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30" fillId="33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49" fontId="31" fillId="0" borderId="10" xfId="0" applyNumberFormat="1" applyFont="1" applyBorder="1" applyAlignment="1" quotePrefix="1">
      <alignment horizont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57" applyNumberFormat="1" applyFont="1" applyBorder="1" applyAlignment="1">
      <alignment horizontal="center" wrapText="1"/>
      <protection/>
    </xf>
    <xf numFmtId="0" fontId="30" fillId="33" borderId="10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left"/>
    </xf>
    <xf numFmtId="49" fontId="21" fillId="0" borderId="17" xfId="0" applyNumberFormat="1" applyFont="1" applyBorder="1" applyAlignment="1">
      <alignment horizontal="left"/>
    </xf>
    <xf numFmtId="49" fontId="21" fillId="0" borderId="10" xfId="0" applyNumberFormat="1" applyFont="1" applyBorder="1" applyAlignment="1" quotePrefix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31" fillId="0" borderId="17" xfId="0" applyNumberFormat="1" applyFont="1" applyBorder="1" applyAlignment="1">
      <alignment horizontal="left"/>
    </xf>
    <xf numFmtId="49" fontId="31" fillId="0" borderId="10" xfId="0" applyNumberFormat="1" applyFont="1" applyBorder="1" applyAlignment="1">
      <alignment horizontal="center" wrapText="1"/>
    </xf>
    <xf numFmtId="49" fontId="31" fillId="33" borderId="16" xfId="0" applyNumberFormat="1" applyFont="1" applyFill="1" applyBorder="1" applyAlignment="1">
      <alignment horizontal="left"/>
    </xf>
    <xf numFmtId="49" fontId="31" fillId="33" borderId="17" xfId="0" applyNumberFormat="1" applyFont="1" applyFill="1" applyBorder="1" applyAlignment="1">
      <alignment horizontal="left"/>
    </xf>
    <xf numFmtId="49" fontId="31" fillId="33" borderId="10" xfId="0" applyNumberFormat="1" applyFont="1" applyFill="1" applyBorder="1" applyAlignment="1" quotePrefix="1">
      <alignment horizontal="center" wrapText="1"/>
    </xf>
    <xf numFmtId="49" fontId="31" fillId="33" borderId="10" xfId="0" applyNumberFormat="1" applyFont="1" applyFill="1" applyBorder="1" applyAlignment="1">
      <alignment horizontal="center" wrapText="1"/>
    </xf>
    <xf numFmtId="0" fontId="21" fillId="0" borderId="17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left"/>
    </xf>
    <xf numFmtId="49" fontId="21" fillId="0" borderId="19" xfId="0" applyNumberFormat="1" applyFont="1" applyBorder="1" applyAlignment="1">
      <alignment horizontal="left"/>
    </xf>
    <xf numFmtId="49" fontId="21" fillId="0" borderId="11" xfId="0" applyNumberFormat="1" applyFont="1" applyBorder="1" applyAlignment="1" quotePrefix="1">
      <alignment horizont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wrapText="1"/>
    </xf>
    <xf numFmtId="0" fontId="30" fillId="33" borderId="11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0" fontId="32" fillId="33" borderId="1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1" fontId="33" fillId="0" borderId="13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 quotePrefix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/>
    </xf>
    <xf numFmtId="0" fontId="16" fillId="33" borderId="12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0" xfId="0" applyNumberFormat="1" applyFont="1" applyFill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13" fillId="33" borderId="0" xfId="0" applyNumberFormat="1" applyFont="1" applyFill="1" applyAlignment="1">
      <alignment horizontal="center"/>
    </xf>
    <xf numFmtId="0" fontId="12" fillId="33" borderId="0" xfId="0" applyNumberFormat="1" applyFont="1" applyFill="1" applyBorder="1" applyAlignment="1">
      <alignment horizontal="center" wrapText="1"/>
    </xf>
    <xf numFmtId="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12" fillId="33" borderId="0" xfId="0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S hoc lien thong CD 10.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0</xdr:rowOff>
    </xdr:from>
    <xdr:to>
      <xdr:col>2</xdr:col>
      <xdr:colOff>933450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6477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371850" y="4381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2</xdr:col>
      <xdr:colOff>952500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800100" y="6762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9</xdr:col>
      <xdr:colOff>171450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476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0</xdr:rowOff>
    </xdr:from>
    <xdr:to>
      <xdr:col>1</xdr:col>
      <xdr:colOff>933450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6477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</xdr:row>
      <xdr:rowOff>9525</xdr:rowOff>
    </xdr:from>
    <xdr:to>
      <xdr:col>8</xdr:col>
      <xdr:colOff>561975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000375" y="4476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61">
      <selection activeCell="F127" sqref="F127"/>
    </sheetView>
  </sheetViews>
  <sheetFormatPr defaultColWidth="9.140625" defaultRowHeight="12.75"/>
  <cols>
    <col min="1" max="1" width="4.140625" style="31" customWidth="1"/>
    <col min="2" max="2" width="5.28125" style="31" customWidth="1"/>
    <col min="3" max="3" width="16.7109375" style="0" customWidth="1"/>
    <col min="4" max="4" width="7.8515625" style="0" customWidth="1"/>
    <col min="5" max="5" width="10.140625" style="0" customWidth="1"/>
    <col min="6" max="6" width="11.57421875" style="101" customWidth="1"/>
    <col min="7" max="8" width="4.8515625" style="0" customWidth="1"/>
    <col min="9" max="9" width="8.421875" style="0" customWidth="1"/>
    <col min="10" max="10" width="4.8515625" style="0" customWidth="1"/>
    <col min="11" max="11" width="8.421875" style="0" customWidth="1"/>
    <col min="12" max="12" width="11.140625" style="0" customWidth="1"/>
  </cols>
  <sheetData>
    <row r="1" spans="1:12" s="4" customFormat="1" ht="17.25" customHeight="1">
      <c r="A1" s="181" t="s">
        <v>208</v>
      </c>
      <c r="B1" s="182"/>
      <c r="C1" s="182"/>
      <c r="D1" s="182"/>
      <c r="E1" s="181" t="s">
        <v>206</v>
      </c>
      <c r="F1" s="181"/>
      <c r="G1" s="181"/>
      <c r="H1" s="181"/>
      <c r="I1" s="181"/>
      <c r="J1" s="181"/>
      <c r="K1" s="181"/>
      <c r="L1" s="181"/>
    </row>
    <row r="2" spans="1:12" s="4" customFormat="1" ht="17.25" customHeight="1">
      <c r="A2" s="181" t="s">
        <v>209</v>
      </c>
      <c r="B2" s="183"/>
      <c r="C2" s="183"/>
      <c r="D2" s="183"/>
      <c r="E2" s="186" t="s">
        <v>207</v>
      </c>
      <c r="F2" s="186"/>
      <c r="G2" s="186"/>
      <c r="H2" s="186"/>
      <c r="I2" s="186"/>
      <c r="J2" s="186"/>
      <c r="K2" s="186"/>
      <c r="L2" s="186"/>
    </row>
    <row r="3" spans="1:8" s="4" customFormat="1" ht="16.5" customHeight="1">
      <c r="A3" s="184" t="s">
        <v>210</v>
      </c>
      <c r="B3" s="185"/>
      <c r="C3" s="185"/>
      <c r="D3" s="185"/>
      <c r="E3" s="3"/>
      <c r="F3" s="69"/>
      <c r="G3" s="19"/>
      <c r="H3" s="5"/>
    </row>
    <row r="4" spans="1:12" s="20" customFormat="1" ht="49.5" customHeight="1">
      <c r="A4" s="187" t="s">
        <v>333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9" s="20" customFormat="1" ht="12" customHeight="1">
      <c r="A5" s="22"/>
      <c r="B5" s="23"/>
      <c r="C5" s="23"/>
      <c r="D5" s="23"/>
      <c r="E5" s="23"/>
      <c r="F5" s="70"/>
      <c r="G5" s="23"/>
      <c r="H5" s="23"/>
      <c r="I5" s="19"/>
    </row>
    <row r="6" spans="1:12" s="30" customFormat="1" ht="35.25" customHeight="1">
      <c r="A6" s="27" t="s">
        <v>0</v>
      </c>
      <c r="B6" s="28" t="s">
        <v>307</v>
      </c>
      <c r="C6" s="179" t="s">
        <v>211</v>
      </c>
      <c r="D6" s="180"/>
      <c r="E6" s="28" t="s">
        <v>212</v>
      </c>
      <c r="F6" s="100" t="s">
        <v>314</v>
      </c>
      <c r="G6" s="89" t="s">
        <v>330</v>
      </c>
      <c r="H6" s="89" t="s">
        <v>331</v>
      </c>
      <c r="I6" s="89" t="s">
        <v>315</v>
      </c>
      <c r="J6" s="90" t="s">
        <v>332</v>
      </c>
      <c r="K6" s="89" t="s">
        <v>316</v>
      </c>
      <c r="L6" s="89" t="s">
        <v>317</v>
      </c>
    </row>
    <row r="7" spans="1:12" ht="15.75" customHeight="1">
      <c r="A7" s="33">
        <v>1</v>
      </c>
      <c r="B7" s="36">
        <v>1</v>
      </c>
      <c r="C7" s="37" t="s">
        <v>1</v>
      </c>
      <c r="D7" s="38" t="s">
        <v>2</v>
      </c>
      <c r="E7" s="102" t="s">
        <v>3</v>
      </c>
      <c r="F7" s="71" t="s">
        <v>313</v>
      </c>
      <c r="G7" s="75">
        <v>75</v>
      </c>
      <c r="H7" s="76">
        <v>70</v>
      </c>
      <c r="I7" s="77" t="str">
        <f>IF(H7&lt;30,"KÐm",IF(H7&lt;=49,"YÕu",IF(H7&lt;=59,"TB",IF(H7&lt;=69,"TBK",IF(H7&lt;=79,"Kh¸",IF(H7&lt;=89,"Tèt","XuÊt s¾c"))))))</f>
        <v>Kh¸</v>
      </c>
      <c r="J7" s="78">
        <f aca="true" t="shared" si="0" ref="J7:J38">(G7+H7)/2</f>
        <v>72.5</v>
      </c>
      <c r="K7" s="32" t="str">
        <f aca="true" t="shared" si="1" ref="K7:K21">IF(J7&lt;30,"Kém",IF(J7&lt;=49,"Yếu",IF(J7&lt;=59,"TB",IF(J7&lt;=69,"TBK",IF(J7&lt;=79,"Khá",IF(J7&lt;=89,"Tốt","Xuất sắc"))))))</f>
        <v>Khá</v>
      </c>
      <c r="L7" s="79"/>
    </row>
    <row r="8" spans="1:12" ht="15.75" customHeight="1">
      <c r="A8" s="34">
        <v>2</v>
      </c>
      <c r="B8" s="39">
        <v>2</v>
      </c>
      <c r="C8" s="40" t="s">
        <v>4</v>
      </c>
      <c r="D8" s="41" t="s">
        <v>5</v>
      </c>
      <c r="E8" s="103" t="s">
        <v>3</v>
      </c>
      <c r="F8" s="72" t="s">
        <v>313</v>
      </c>
      <c r="G8" s="80">
        <v>75</v>
      </c>
      <c r="H8" s="81">
        <v>70</v>
      </c>
      <c r="I8" s="82" t="str">
        <f aca="true" t="shared" si="2" ref="I8:I44">IF(H8&lt;30,"KÐm",IF(H8&lt;=49,"YÕu",IF(H8&lt;=59,"TB",IF(H8&lt;=69,"TBK",IF(H8&lt;=79,"Kh¸",IF(H8&lt;=89,"Tèt","XuÊt s¾c"))))))</f>
        <v>Kh¸</v>
      </c>
      <c r="J8" s="83">
        <f t="shared" si="0"/>
        <v>72.5</v>
      </c>
      <c r="K8" s="6" t="str">
        <f t="shared" si="1"/>
        <v>Khá</v>
      </c>
      <c r="L8" s="84"/>
    </row>
    <row r="9" spans="1:12" ht="15.75" customHeight="1">
      <c r="A9" s="34">
        <v>3</v>
      </c>
      <c r="B9" s="39">
        <v>3</v>
      </c>
      <c r="C9" s="40" t="s">
        <v>6</v>
      </c>
      <c r="D9" s="41" t="s">
        <v>7</v>
      </c>
      <c r="E9" s="103" t="s">
        <v>8</v>
      </c>
      <c r="F9" s="72" t="s">
        <v>313</v>
      </c>
      <c r="G9" s="80">
        <v>85</v>
      </c>
      <c r="H9" s="81">
        <v>84</v>
      </c>
      <c r="I9" s="82" t="str">
        <f>IF(H9&lt;30,"KÐm",IF(H9&lt;=49,"YÕu",IF(H9&lt;=59,"TB",IF(H9&lt;=69,"TBK",IF(H9&lt;=79,"Kh¸",IF(H9&lt;=89,"Tèt","XuÊt s¾c"))))))</f>
        <v>Tèt</v>
      </c>
      <c r="J9" s="83">
        <f t="shared" si="0"/>
        <v>84.5</v>
      </c>
      <c r="K9" s="6" t="str">
        <f t="shared" si="1"/>
        <v>Tốt</v>
      </c>
      <c r="L9" s="84"/>
    </row>
    <row r="10" spans="1:12" ht="15.75" customHeight="1">
      <c r="A10" s="34">
        <v>4</v>
      </c>
      <c r="B10" s="39">
        <v>4</v>
      </c>
      <c r="C10" s="40" t="s">
        <v>9</v>
      </c>
      <c r="D10" s="41" t="s">
        <v>10</v>
      </c>
      <c r="E10" s="103" t="s">
        <v>11</v>
      </c>
      <c r="F10" s="72" t="s">
        <v>313</v>
      </c>
      <c r="G10" s="80">
        <v>85</v>
      </c>
      <c r="H10" s="81">
        <v>79</v>
      </c>
      <c r="I10" s="82" t="str">
        <f t="shared" si="2"/>
        <v>Kh¸</v>
      </c>
      <c r="J10" s="83">
        <f t="shared" si="0"/>
        <v>82</v>
      </c>
      <c r="K10" s="6" t="str">
        <f t="shared" si="1"/>
        <v>Tốt</v>
      </c>
      <c r="L10" s="84"/>
    </row>
    <row r="11" spans="1:12" ht="15.75" customHeight="1">
      <c r="A11" s="34">
        <v>5</v>
      </c>
      <c r="B11" s="39">
        <v>5</v>
      </c>
      <c r="C11" s="40" t="s">
        <v>12</v>
      </c>
      <c r="D11" s="41" t="s">
        <v>13</v>
      </c>
      <c r="E11" s="103" t="s">
        <v>14</v>
      </c>
      <c r="F11" s="72" t="s">
        <v>313</v>
      </c>
      <c r="G11" s="80">
        <v>80</v>
      </c>
      <c r="H11" s="81">
        <v>72</v>
      </c>
      <c r="I11" s="82" t="str">
        <f t="shared" si="2"/>
        <v>Kh¸</v>
      </c>
      <c r="J11" s="83">
        <f t="shared" si="0"/>
        <v>76</v>
      </c>
      <c r="K11" s="6" t="str">
        <f t="shared" si="1"/>
        <v>Khá</v>
      </c>
      <c r="L11" s="84"/>
    </row>
    <row r="12" spans="1:12" s="2" customFormat="1" ht="15.75" customHeight="1">
      <c r="A12" s="34">
        <v>6</v>
      </c>
      <c r="B12" s="39">
        <v>6</v>
      </c>
      <c r="C12" s="40" t="s">
        <v>15</v>
      </c>
      <c r="D12" s="41" t="s">
        <v>16</v>
      </c>
      <c r="E12" s="103" t="s">
        <v>17</v>
      </c>
      <c r="F12" s="72" t="s">
        <v>313</v>
      </c>
      <c r="G12" s="80">
        <v>77</v>
      </c>
      <c r="H12" s="81">
        <v>74</v>
      </c>
      <c r="I12" s="82" t="str">
        <f t="shared" si="2"/>
        <v>Kh¸</v>
      </c>
      <c r="J12" s="83">
        <f t="shared" si="0"/>
        <v>75.5</v>
      </c>
      <c r="K12" s="6" t="str">
        <f t="shared" si="1"/>
        <v>Khá</v>
      </c>
      <c r="L12" s="85"/>
    </row>
    <row r="13" spans="1:12" ht="15.75" customHeight="1">
      <c r="A13" s="34">
        <v>7</v>
      </c>
      <c r="B13" s="39">
        <v>7</v>
      </c>
      <c r="C13" s="40" t="s">
        <v>18</v>
      </c>
      <c r="D13" s="42" t="s">
        <v>19</v>
      </c>
      <c r="E13" s="103" t="s">
        <v>20</v>
      </c>
      <c r="F13" s="72" t="s">
        <v>313</v>
      </c>
      <c r="G13" s="80">
        <v>77</v>
      </c>
      <c r="H13" s="81">
        <v>72</v>
      </c>
      <c r="I13" s="82" t="str">
        <f t="shared" si="2"/>
        <v>Kh¸</v>
      </c>
      <c r="J13" s="83">
        <f t="shared" si="0"/>
        <v>74.5</v>
      </c>
      <c r="K13" s="6" t="str">
        <f t="shared" si="1"/>
        <v>Khá</v>
      </c>
      <c r="L13" s="84"/>
    </row>
    <row r="14" spans="1:12" s="1" customFormat="1" ht="15.75" customHeight="1">
      <c r="A14" s="34">
        <v>8</v>
      </c>
      <c r="B14" s="39">
        <v>8</v>
      </c>
      <c r="C14" s="40" t="s">
        <v>21</v>
      </c>
      <c r="D14" s="42" t="s">
        <v>22</v>
      </c>
      <c r="E14" s="103" t="s">
        <v>23</v>
      </c>
      <c r="F14" s="72" t="s">
        <v>313</v>
      </c>
      <c r="G14" s="80">
        <v>77</v>
      </c>
      <c r="H14" s="81">
        <v>70</v>
      </c>
      <c r="I14" s="82" t="str">
        <f t="shared" si="2"/>
        <v>Kh¸</v>
      </c>
      <c r="J14" s="83">
        <f t="shared" si="0"/>
        <v>73.5</v>
      </c>
      <c r="K14" s="6" t="str">
        <f t="shared" si="1"/>
        <v>Khá</v>
      </c>
      <c r="L14" s="84"/>
    </row>
    <row r="15" spans="1:12" s="1" customFormat="1" ht="15.75" customHeight="1">
      <c r="A15" s="34">
        <v>9</v>
      </c>
      <c r="B15" s="39">
        <v>9</v>
      </c>
      <c r="C15" s="40" t="s">
        <v>6</v>
      </c>
      <c r="D15" s="42" t="s">
        <v>24</v>
      </c>
      <c r="E15" s="103" t="s">
        <v>25</v>
      </c>
      <c r="F15" s="72" t="s">
        <v>313</v>
      </c>
      <c r="G15" s="80">
        <v>70</v>
      </c>
      <c r="H15" s="81">
        <v>70</v>
      </c>
      <c r="I15" s="82" t="str">
        <f t="shared" si="2"/>
        <v>Kh¸</v>
      </c>
      <c r="J15" s="83">
        <f t="shared" si="0"/>
        <v>70</v>
      </c>
      <c r="K15" s="6" t="str">
        <f t="shared" si="1"/>
        <v>Khá</v>
      </c>
      <c r="L15" s="84"/>
    </row>
    <row r="16" spans="1:12" ht="15.75" customHeight="1">
      <c r="A16" s="34">
        <v>10</v>
      </c>
      <c r="B16" s="39">
        <v>10</v>
      </c>
      <c r="C16" s="40" t="s">
        <v>26</v>
      </c>
      <c r="D16" s="41" t="s">
        <v>27</v>
      </c>
      <c r="E16" s="103" t="s">
        <v>28</v>
      </c>
      <c r="F16" s="72" t="s">
        <v>313</v>
      </c>
      <c r="G16" s="80">
        <v>88</v>
      </c>
      <c r="H16" s="81">
        <v>85</v>
      </c>
      <c r="I16" s="82" t="str">
        <f t="shared" si="2"/>
        <v>Tèt</v>
      </c>
      <c r="J16" s="83">
        <f t="shared" si="0"/>
        <v>86.5</v>
      </c>
      <c r="K16" s="6" t="str">
        <f t="shared" si="1"/>
        <v>Tốt</v>
      </c>
      <c r="L16" s="84"/>
    </row>
    <row r="17" spans="1:12" ht="15.75" customHeight="1">
      <c r="A17" s="34">
        <v>11</v>
      </c>
      <c r="B17" s="39">
        <v>11</v>
      </c>
      <c r="C17" s="40" t="s">
        <v>29</v>
      </c>
      <c r="D17" s="41" t="s">
        <v>30</v>
      </c>
      <c r="E17" s="103" t="s">
        <v>31</v>
      </c>
      <c r="F17" s="72" t="s">
        <v>313</v>
      </c>
      <c r="G17" s="80">
        <v>88</v>
      </c>
      <c r="H17" s="81">
        <v>83</v>
      </c>
      <c r="I17" s="82" t="str">
        <f t="shared" si="2"/>
        <v>Tèt</v>
      </c>
      <c r="J17" s="83">
        <f t="shared" si="0"/>
        <v>85.5</v>
      </c>
      <c r="K17" s="6" t="str">
        <f t="shared" si="1"/>
        <v>Tốt</v>
      </c>
      <c r="L17" s="84"/>
    </row>
    <row r="18" spans="1:12" ht="15.75" customHeight="1">
      <c r="A18" s="34">
        <v>12</v>
      </c>
      <c r="B18" s="39">
        <v>12</v>
      </c>
      <c r="C18" s="40" t="s">
        <v>32</v>
      </c>
      <c r="D18" s="42" t="s">
        <v>33</v>
      </c>
      <c r="E18" s="103" t="s">
        <v>34</v>
      </c>
      <c r="F18" s="72" t="s">
        <v>313</v>
      </c>
      <c r="G18" s="80">
        <v>92</v>
      </c>
      <c r="H18" s="81">
        <v>75</v>
      </c>
      <c r="I18" s="82" t="str">
        <f t="shared" si="2"/>
        <v>Kh¸</v>
      </c>
      <c r="J18" s="83">
        <f t="shared" si="0"/>
        <v>83.5</v>
      </c>
      <c r="K18" s="6" t="str">
        <f t="shared" si="1"/>
        <v>Tốt</v>
      </c>
      <c r="L18" s="84"/>
    </row>
    <row r="19" spans="1:12" ht="15.75" customHeight="1">
      <c r="A19" s="34">
        <v>13</v>
      </c>
      <c r="B19" s="39">
        <v>13</v>
      </c>
      <c r="C19" s="40" t="s">
        <v>29</v>
      </c>
      <c r="D19" s="41" t="s">
        <v>35</v>
      </c>
      <c r="E19" s="103" t="s">
        <v>36</v>
      </c>
      <c r="F19" s="72" t="s">
        <v>313</v>
      </c>
      <c r="G19" s="80">
        <v>91</v>
      </c>
      <c r="H19" s="81">
        <v>70</v>
      </c>
      <c r="I19" s="82" t="str">
        <f t="shared" si="2"/>
        <v>Kh¸</v>
      </c>
      <c r="J19" s="83">
        <f t="shared" si="0"/>
        <v>80.5</v>
      </c>
      <c r="K19" s="6" t="str">
        <f t="shared" si="1"/>
        <v>Tốt</v>
      </c>
      <c r="L19" s="84"/>
    </row>
    <row r="20" spans="1:12" ht="15.75" customHeight="1">
      <c r="A20" s="34">
        <v>14</v>
      </c>
      <c r="B20" s="39">
        <v>14</v>
      </c>
      <c r="C20" s="40" t="s">
        <v>37</v>
      </c>
      <c r="D20" s="41" t="s">
        <v>38</v>
      </c>
      <c r="E20" s="103" t="s">
        <v>39</v>
      </c>
      <c r="F20" s="72" t="s">
        <v>313</v>
      </c>
      <c r="G20" s="80">
        <v>72</v>
      </c>
      <c r="H20" s="81">
        <v>70</v>
      </c>
      <c r="I20" s="82" t="str">
        <f t="shared" si="2"/>
        <v>Kh¸</v>
      </c>
      <c r="J20" s="83">
        <f t="shared" si="0"/>
        <v>71</v>
      </c>
      <c r="K20" s="6" t="str">
        <f t="shared" si="1"/>
        <v>Khá</v>
      </c>
      <c r="L20" s="84"/>
    </row>
    <row r="21" spans="1:12" ht="15.75" customHeight="1">
      <c r="A21" s="34">
        <v>15</v>
      </c>
      <c r="B21" s="39">
        <v>15</v>
      </c>
      <c r="C21" s="43" t="s">
        <v>40</v>
      </c>
      <c r="D21" s="44" t="s">
        <v>41</v>
      </c>
      <c r="E21" s="104" t="s">
        <v>42</v>
      </c>
      <c r="F21" s="72" t="s">
        <v>313</v>
      </c>
      <c r="G21" s="80">
        <v>77</v>
      </c>
      <c r="H21" s="81">
        <v>70</v>
      </c>
      <c r="I21" s="82" t="str">
        <f t="shared" si="2"/>
        <v>Kh¸</v>
      </c>
      <c r="J21" s="83">
        <f t="shared" si="0"/>
        <v>73.5</v>
      </c>
      <c r="K21" s="6" t="str">
        <f t="shared" si="1"/>
        <v>Khá</v>
      </c>
      <c r="L21" s="84"/>
    </row>
    <row r="22" spans="1:12" ht="15.75" customHeight="1">
      <c r="A22" s="34">
        <v>16</v>
      </c>
      <c r="B22" s="39">
        <v>16</v>
      </c>
      <c r="C22" s="40" t="s">
        <v>43</v>
      </c>
      <c r="D22" s="41" t="s">
        <v>44</v>
      </c>
      <c r="E22" s="103" t="s">
        <v>45</v>
      </c>
      <c r="F22" s="72" t="s">
        <v>313</v>
      </c>
      <c r="G22" s="80">
        <v>74</v>
      </c>
      <c r="H22" s="81">
        <v>52</v>
      </c>
      <c r="I22" s="82" t="str">
        <f t="shared" si="2"/>
        <v>TB</v>
      </c>
      <c r="J22" s="83">
        <f t="shared" si="0"/>
        <v>63</v>
      </c>
      <c r="K22" s="82" t="str">
        <f>IF(J22&lt;30,"KÐm",IF(J22&lt;=49,"YÕu",IF(J22&lt;=59,"TB",IF(J22&lt;=69,"TBK",IF(J22&lt;=79,"Kh¸",IF(J22&lt;=89,"Tèt","XuÊt s¾c"))))))</f>
        <v>TBK</v>
      </c>
      <c r="L22" s="84"/>
    </row>
    <row r="23" spans="1:12" ht="15.75" customHeight="1">
      <c r="A23" s="34">
        <v>17</v>
      </c>
      <c r="B23" s="39">
        <v>17</v>
      </c>
      <c r="C23" s="40" t="s">
        <v>46</v>
      </c>
      <c r="D23" s="42" t="s">
        <v>47</v>
      </c>
      <c r="E23" s="103" t="s">
        <v>48</v>
      </c>
      <c r="F23" s="72" t="s">
        <v>313</v>
      </c>
      <c r="G23" s="80">
        <v>76</v>
      </c>
      <c r="H23" s="81">
        <v>70</v>
      </c>
      <c r="I23" s="82" t="str">
        <f t="shared" si="2"/>
        <v>Kh¸</v>
      </c>
      <c r="J23" s="83">
        <f t="shared" si="0"/>
        <v>73</v>
      </c>
      <c r="K23" s="6" t="str">
        <f aca="true" t="shared" si="3" ref="K23:K28">IF(J23&lt;30,"Kém",IF(J23&lt;=49,"Yếu",IF(J23&lt;=59,"TB",IF(J23&lt;=69,"TBK",IF(J23&lt;=79,"Khá",IF(J23&lt;=89,"Tốt","Xuất sắc"))))))</f>
        <v>Khá</v>
      </c>
      <c r="L23" s="84"/>
    </row>
    <row r="24" spans="1:12" ht="15.75" customHeight="1">
      <c r="A24" s="34">
        <v>18</v>
      </c>
      <c r="B24" s="39">
        <v>18</v>
      </c>
      <c r="C24" s="40" t="s">
        <v>49</v>
      </c>
      <c r="D24" s="41" t="s">
        <v>50</v>
      </c>
      <c r="E24" s="103" t="s">
        <v>51</v>
      </c>
      <c r="F24" s="72" t="s">
        <v>313</v>
      </c>
      <c r="G24" s="80">
        <v>87</v>
      </c>
      <c r="H24" s="81">
        <v>85</v>
      </c>
      <c r="I24" s="82" t="str">
        <f t="shared" si="2"/>
        <v>Tèt</v>
      </c>
      <c r="J24" s="83">
        <f t="shared" si="0"/>
        <v>86</v>
      </c>
      <c r="K24" s="6" t="str">
        <f t="shared" si="3"/>
        <v>Tốt</v>
      </c>
      <c r="L24" s="84"/>
    </row>
    <row r="25" spans="1:12" s="2" customFormat="1" ht="15.75" customHeight="1">
      <c r="A25" s="34">
        <v>19</v>
      </c>
      <c r="B25" s="39">
        <v>19</v>
      </c>
      <c r="C25" s="40" t="s">
        <v>52</v>
      </c>
      <c r="D25" s="42" t="s">
        <v>53</v>
      </c>
      <c r="E25" s="103" t="s">
        <v>54</v>
      </c>
      <c r="F25" s="72" t="s">
        <v>313</v>
      </c>
      <c r="G25" s="80">
        <v>85</v>
      </c>
      <c r="H25" s="81">
        <v>75</v>
      </c>
      <c r="I25" s="82" t="str">
        <f t="shared" si="2"/>
        <v>Kh¸</v>
      </c>
      <c r="J25" s="83">
        <f t="shared" si="0"/>
        <v>80</v>
      </c>
      <c r="K25" s="6" t="str">
        <f t="shared" si="3"/>
        <v>Tốt</v>
      </c>
      <c r="L25" s="84"/>
    </row>
    <row r="26" spans="1:12" ht="15.75" customHeight="1">
      <c r="A26" s="34">
        <v>20</v>
      </c>
      <c r="B26" s="39">
        <v>20</v>
      </c>
      <c r="C26" s="40" t="s">
        <v>29</v>
      </c>
      <c r="D26" s="42" t="s">
        <v>55</v>
      </c>
      <c r="E26" s="105" t="s">
        <v>56</v>
      </c>
      <c r="F26" s="72" t="s">
        <v>313</v>
      </c>
      <c r="G26" s="86" t="s">
        <v>57</v>
      </c>
      <c r="H26" s="81">
        <v>84</v>
      </c>
      <c r="I26" s="82" t="str">
        <f t="shared" si="2"/>
        <v>Tèt</v>
      </c>
      <c r="J26" s="83">
        <f t="shared" si="0"/>
        <v>88</v>
      </c>
      <c r="K26" s="6" t="str">
        <f t="shared" si="3"/>
        <v>Tốt</v>
      </c>
      <c r="L26" s="84"/>
    </row>
    <row r="27" spans="1:12" ht="15.75" customHeight="1">
      <c r="A27" s="34">
        <v>21</v>
      </c>
      <c r="B27" s="39">
        <v>1</v>
      </c>
      <c r="C27" s="40" t="s">
        <v>58</v>
      </c>
      <c r="D27" s="45" t="s">
        <v>59</v>
      </c>
      <c r="E27" s="103" t="s">
        <v>60</v>
      </c>
      <c r="F27" s="72" t="s">
        <v>103</v>
      </c>
      <c r="G27" s="80">
        <v>81</v>
      </c>
      <c r="H27" s="81">
        <v>76</v>
      </c>
      <c r="I27" s="82" t="str">
        <f t="shared" si="2"/>
        <v>Kh¸</v>
      </c>
      <c r="J27" s="83">
        <f t="shared" si="0"/>
        <v>78.5</v>
      </c>
      <c r="K27" s="6" t="str">
        <f t="shared" si="3"/>
        <v>Khá</v>
      </c>
      <c r="L27" s="84"/>
    </row>
    <row r="28" spans="1:12" ht="15.75" customHeight="1">
      <c r="A28" s="34">
        <v>22</v>
      </c>
      <c r="B28" s="39">
        <v>2</v>
      </c>
      <c r="C28" s="40" t="s">
        <v>58</v>
      </c>
      <c r="D28" s="41" t="s">
        <v>61</v>
      </c>
      <c r="E28" s="106" t="s">
        <v>62</v>
      </c>
      <c r="F28" s="72" t="s">
        <v>103</v>
      </c>
      <c r="G28" s="80">
        <v>91</v>
      </c>
      <c r="H28" s="81">
        <v>85</v>
      </c>
      <c r="I28" s="82" t="str">
        <f t="shared" si="2"/>
        <v>Tèt</v>
      </c>
      <c r="J28" s="83">
        <f t="shared" si="0"/>
        <v>88</v>
      </c>
      <c r="K28" s="6" t="str">
        <f t="shared" si="3"/>
        <v>Tốt</v>
      </c>
      <c r="L28" s="84"/>
    </row>
    <row r="29" spans="1:12" ht="15.75" customHeight="1">
      <c r="A29" s="34">
        <v>23</v>
      </c>
      <c r="B29" s="39">
        <v>3</v>
      </c>
      <c r="C29" s="40" t="s">
        <v>63</v>
      </c>
      <c r="D29" s="45" t="s">
        <v>64</v>
      </c>
      <c r="E29" s="103" t="s">
        <v>65</v>
      </c>
      <c r="F29" s="72" t="s">
        <v>103</v>
      </c>
      <c r="G29" s="80">
        <v>67</v>
      </c>
      <c r="H29" s="81">
        <v>70</v>
      </c>
      <c r="I29" s="82" t="str">
        <f t="shared" si="2"/>
        <v>Kh¸</v>
      </c>
      <c r="J29" s="83">
        <f t="shared" si="0"/>
        <v>68.5</v>
      </c>
      <c r="K29" s="82" t="str">
        <f>IF(J29&lt;30,"KÐm",IF(J29&lt;=49,"YÕu",IF(J29&lt;=59,"TB",IF(J29&lt;=69,"TBK",IF(J29&lt;=79,"Kh¸",IF(J29&lt;=89,"Tèt","XuÊt s¾c"))))))</f>
        <v>TBK</v>
      </c>
      <c r="L29" s="84"/>
    </row>
    <row r="30" spans="1:12" s="2" customFormat="1" ht="15.75" customHeight="1">
      <c r="A30" s="34">
        <v>24</v>
      </c>
      <c r="B30" s="39">
        <v>4</v>
      </c>
      <c r="C30" s="40" t="s">
        <v>29</v>
      </c>
      <c r="D30" s="41" t="s">
        <v>66</v>
      </c>
      <c r="E30" s="103" t="s">
        <v>67</v>
      </c>
      <c r="F30" s="72" t="s">
        <v>103</v>
      </c>
      <c r="G30" s="80">
        <v>71</v>
      </c>
      <c r="H30" s="81">
        <v>70</v>
      </c>
      <c r="I30" s="82" t="str">
        <f t="shared" si="2"/>
        <v>Kh¸</v>
      </c>
      <c r="J30" s="83">
        <f t="shared" si="0"/>
        <v>70.5</v>
      </c>
      <c r="K30" s="6" t="str">
        <f aca="true" t="shared" si="4" ref="K30:K43">IF(J30&lt;30,"Kém",IF(J30&lt;=49,"Yếu",IF(J30&lt;=59,"TB",IF(J30&lt;=69,"TBK",IF(J30&lt;=79,"Khá",IF(J30&lt;=89,"Tốt","Xuất sắc"))))))</f>
        <v>Khá</v>
      </c>
      <c r="L30" s="84"/>
    </row>
    <row r="31" spans="1:12" ht="15.75" customHeight="1">
      <c r="A31" s="34">
        <v>25</v>
      </c>
      <c r="B31" s="39">
        <v>5</v>
      </c>
      <c r="C31" s="40" t="s">
        <v>68</v>
      </c>
      <c r="D31" s="46" t="s">
        <v>69</v>
      </c>
      <c r="E31" s="103" t="s">
        <v>70</v>
      </c>
      <c r="F31" s="72" t="s">
        <v>103</v>
      </c>
      <c r="G31" s="80">
        <v>70</v>
      </c>
      <c r="H31" s="81">
        <v>70</v>
      </c>
      <c r="I31" s="82" t="str">
        <f t="shared" si="2"/>
        <v>Kh¸</v>
      </c>
      <c r="J31" s="83">
        <f t="shared" si="0"/>
        <v>70</v>
      </c>
      <c r="K31" s="6" t="str">
        <f t="shared" si="4"/>
        <v>Khá</v>
      </c>
      <c r="L31" s="84"/>
    </row>
    <row r="32" spans="1:12" ht="15.75" customHeight="1">
      <c r="A32" s="34">
        <v>26</v>
      </c>
      <c r="B32" s="39">
        <v>6</v>
      </c>
      <c r="C32" s="40" t="s">
        <v>71</v>
      </c>
      <c r="D32" s="46" t="s">
        <v>10</v>
      </c>
      <c r="E32" s="103" t="s">
        <v>72</v>
      </c>
      <c r="F32" s="72" t="s">
        <v>103</v>
      </c>
      <c r="G32" s="80">
        <v>87</v>
      </c>
      <c r="H32" s="81">
        <v>75</v>
      </c>
      <c r="I32" s="82" t="str">
        <f t="shared" si="2"/>
        <v>Kh¸</v>
      </c>
      <c r="J32" s="83">
        <f t="shared" si="0"/>
        <v>81</v>
      </c>
      <c r="K32" s="6" t="str">
        <f t="shared" si="4"/>
        <v>Tốt</v>
      </c>
      <c r="L32" s="84"/>
    </row>
    <row r="33" spans="1:12" ht="15.75" customHeight="1">
      <c r="A33" s="34">
        <v>27</v>
      </c>
      <c r="B33" s="39">
        <v>7</v>
      </c>
      <c r="C33" s="40" t="s">
        <v>73</v>
      </c>
      <c r="D33" s="46" t="s">
        <v>74</v>
      </c>
      <c r="E33" s="103" t="s">
        <v>75</v>
      </c>
      <c r="F33" s="72" t="s">
        <v>103</v>
      </c>
      <c r="G33" s="80">
        <v>77</v>
      </c>
      <c r="H33" s="81">
        <v>73</v>
      </c>
      <c r="I33" s="82" t="str">
        <f t="shared" si="2"/>
        <v>Kh¸</v>
      </c>
      <c r="J33" s="83">
        <f t="shared" si="0"/>
        <v>75</v>
      </c>
      <c r="K33" s="6" t="str">
        <f t="shared" si="4"/>
        <v>Khá</v>
      </c>
      <c r="L33" s="84"/>
    </row>
    <row r="34" spans="1:12" ht="15.75" customHeight="1">
      <c r="A34" s="34">
        <v>28</v>
      </c>
      <c r="B34" s="39">
        <v>8</v>
      </c>
      <c r="C34" s="40" t="s">
        <v>76</v>
      </c>
      <c r="D34" s="41" t="s">
        <v>77</v>
      </c>
      <c r="E34" s="103" t="s">
        <v>78</v>
      </c>
      <c r="F34" s="72" t="s">
        <v>103</v>
      </c>
      <c r="G34" s="80">
        <v>90</v>
      </c>
      <c r="H34" s="81">
        <v>84</v>
      </c>
      <c r="I34" s="82" t="str">
        <f t="shared" si="2"/>
        <v>Tèt</v>
      </c>
      <c r="J34" s="83">
        <f t="shared" si="0"/>
        <v>87</v>
      </c>
      <c r="K34" s="6" t="str">
        <f t="shared" si="4"/>
        <v>Tốt</v>
      </c>
      <c r="L34" s="84"/>
    </row>
    <row r="35" spans="1:12" ht="15.75" customHeight="1">
      <c r="A35" s="34">
        <v>29</v>
      </c>
      <c r="B35" s="39">
        <v>9</v>
      </c>
      <c r="C35" s="40" t="s">
        <v>79</v>
      </c>
      <c r="D35" s="42" t="s">
        <v>22</v>
      </c>
      <c r="E35" s="103" t="s">
        <v>80</v>
      </c>
      <c r="F35" s="72" t="s">
        <v>103</v>
      </c>
      <c r="G35" s="80">
        <v>74</v>
      </c>
      <c r="H35" s="81">
        <v>70</v>
      </c>
      <c r="I35" s="82" t="str">
        <f t="shared" si="2"/>
        <v>Kh¸</v>
      </c>
      <c r="J35" s="83">
        <f t="shared" si="0"/>
        <v>72</v>
      </c>
      <c r="K35" s="6" t="str">
        <f t="shared" si="4"/>
        <v>Khá</v>
      </c>
      <c r="L35" s="84"/>
    </row>
    <row r="36" spans="1:12" ht="15.75" customHeight="1">
      <c r="A36" s="34">
        <v>30</v>
      </c>
      <c r="B36" s="39">
        <v>10</v>
      </c>
      <c r="C36" s="40" t="s">
        <v>81</v>
      </c>
      <c r="D36" s="46" t="s">
        <v>82</v>
      </c>
      <c r="E36" s="103" t="s">
        <v>83</v>
      </c>
      <c r="F36" s="72" t="s">
        <v>103</v>
      </c>
      <c r="G36" s="80">
        <v>80</v>
      </c>
      <c r="H36" s="81">
        <v>70</v>
      </c>
      <c r="I36" s="82" t="str">
        <f t="shared" si="2"/>
        <v>Kh¸</v>
      </c>
      <c r="J36" s="83">
        <f t="shared" si="0"/>
        <v>75</v>
      </c>
      <c r="K36" s="6" t="str">
        <f t="shared" si="4"/>
        <v>Khá</v>
      </c>
      <c r="L36" s="84"/>
    </row>
    <row r="37" spans="1:12" ht="15.75" customHeight="1">
      <c r="A37" s="34">
        <v>31</v>
      </c>
      <c r="B37" s="39">
        <v>11</v>
      </c>
      <c r="C37" s="40" t="s">
        <v>84</v>
      </c>
      <c r="D37" s="41" t="s">
        <v>85</v>
      </c>
      <c r="E37" s="103" t="s">
        <v>86</v>
      </c>
      <c r="F37" s="72" t="s">
        <v>103</v>
      </c>
      <c r="G37" s="80">
        <v>90</v>
      </c>
      <c r="H37" s="80">
        <v>85</v>
      </c>
      <c r="I37" s="80" t="str">
        <f t="shared" si="2"/>
        <v>Tèt</v>
      </c>
      <c r="J37" s="87">
        <f t="shared" si="0"/>
        <v>87.5</v>
      </c>
      <c r="K37" s="6" t="str">
        <f t="shared" si="4"/>
        <v>Tốt</v>
      </c>
      <c r="L37" s="84"/>
    </row>
    <row r="38" spans="1:12" ht="15.75" customHeight="1">
      <c r="A38" s="34">
        <v>32</v>
      </c>
      <c r="B38" s="39">
        <v>12</v>
      </c>
      <c r="C38" s="40" t="s">
        <v>87</v>
      </c>
      <c r="D38" s="46" t="s">
        <v>88</v>
      </c>
      <c r="E38" s="103" t="s">
        <v>89</v>
      </c>
      <c r="F38" s="72" t="s">
        <v>103</v>
      </c>
      <c r="G38" s="80">
        <v>82</v>
      </c>
      <c r="H38" s="80">
        <v>85</v>
      </c>
      <c r="I38" s="80" t="str">
        <f t="shared" si="2"/>
        <v>Tèt</v>
      </c>
      <c r="J38" s="87">
        <f t="shared" si="0"/>
        <v>83.5</v>
      </c>
      <c r="K38" s="6" t="str">
        <f t="shared" si="4"/>
        <v>Tốt</v>
      </c>
      <c r="L38" s="88"/>
    </row>
    <row r="39" spans="1:12" ht="15.75" customHeight="1">
      <c r="A39" s="34">
        <v>33</v>
      </c>
      <c r="B39" s="39">
        <v>13</v>
      </c>
      <c r="C39" s="40" t="s">
        <v>90</v>
      </c>
      <c r="D39" s="41" t="s">
        <v>91</v>
      </c>
      <c r="E39" s="103" t="s">
        <v>92</v>
      </c>
      <c r="F39" s="72" t="s">
        <v>103</v>
      </c>
      <c r="G39" s="80">
        <v>78</v>
      </c>
      <c r="H39" s="80">
        <v>69</v>
      </c>
      <c r="I39" s="80" t="str">
        <f t="shared" si="2"/>
        <v>TBK</v>
      </c>
      <c r="J39" s="87">
        <f aca="true" t="shared" si="5" ref="J39:J70">(G39+H39)/2</f>
        <v>73.5</v>
      </c>
      <c r="K39" s="6" t="str">
        <f t="shared" si="4"/>
        <v>Khá</v>
      </c>
      <c r="L39" s="84"/>
    </row>
    <row r="40" spans="1:12" ht="15.75" customHeight="1">
      <c r="A40" s="34">
        <v>34</v>
      </c>
      <c r="B40" s="39">
        <v>14</v>
      </c>
      <c r="C40" s="40" t="s">
        <v>29</v>
      </c>
      <c r="D40" s="46" t="s">
        <v>93</v>
      </c>
      <c r="E40" s="103" t="s">
        <v>94</v>
      </c>
      <c r="F40" s="72" t="s">
        <v>103</v>
      </c>
      <c r="G40" s="80">
        <v>81</v>
      </c>
      <c r="H40" s="80">
        <v>80</v>
      </c>
      <c r="I40" s="80" t="str">
        <f t="shared" si="2"/>
        <v>Tèt</v>
      </c>
      <c r="J40" s="87">
        <f t="shared" si="5"/>
        <v>80.5</v>
      </c>
      <c r="K40" s="6" t="str">
        <f t="shared" si="4"/>
        <v>Tốt</v>
      </c>
      <c r="L40" s="84"/>
    </row>
    <row r="41" spans="1:12" ht="15.75" customHeight="1">
      <c r="A41" s="34">
        <v>35</v>
      </c>
      <c r="B41" s="39">
        <v>15</v>
      </c>
      <c r="C41" s="40" t="s">
        <v>21</v>
      </c>
      <c r="D41" s="46" t="s">
        <v>95</v>
      </c>
      <c r="E41" s="103" t="s">
        <v>96</v>
      </c>
      <c r="F41" s="72" t="s">
        <v>103</v>
      </c>
      <c r="G41" s="80">
        <v>77</v>
      </c>
      <c r="H41" s="80">
        <v>70</v>
      </c>
      <c r="I41" s="80" t="str">
        <f t="shared" si="2"/>
        <v>Kh¸</v>
      </c>
      <c r="J41" s="87">
        <f t="shared" si="5"/>
        <v>73.5</v>
      </c>
      <c r="K41" s="6" t="str">
        <f t="shared" si="4"/>
        <v>Khá</v>
      </c>
      <c r="L41" s="84"/>
    </row>
    <row r="42" spans="1:12" ht="15.75" customHeight="1">
      <c r="A42" s="34">
        <v>36</v>
      </c>
      <c r="B42" s="39">
        <v>16</v>
      </c>
      <c r="C42" s="40" t="s">
        <v>4</v>
      </c>
      <c r="D42" s="46" t="s">
        <v>97</v>
      </c>
      <c r="E42" s="103" t="s">
        <v>98</v>
      </c>
      <c r="F42" s="72" t="s">
        <v>103</v>
      </c>
      <c r="G42" s="80">
        <v>73</v>
      </c>
      <c r="H42" s="80">
        <v>69</v>
      </c>
      <c r="I42" s="80" t="str">
        <f t="shared" si="2"/>
        <v>TBK</v>
      </c>
      <c r="J42" s="87">
        <f t="shared" si="5"/>
        <v>71</v>
      </c>
      <c r="K42" s="6" t="str">
        <f t="shared" si="4"/>
        <v>Khá</v>
      </c>
      <c r="L42" s="84"/>
    </row>
    <row r="43" spans="1:12" ht="15.75" customHeight="1">
      <c r="A43" s="34">
        <v>37</v>
      </c>
      <c r="B43" s="39">
        <v>17</v>
      </c>
      <c r="C43" s="40" t="s">
        <v>73</v>
      </c>
      <c r="D43" s="42" t="s">
        <v>47</v>
      </c>
      <c r="E43" s="103" t="s">
        <v>99</v>
      </c>
      <c r="F43" s="72" t="s">
        <v>103</v>
      </c>
      <c r="G43" s="80">
        <v>92</v>
      </c>
      <c r="H43" s="80">
        <v>80</v>
      </c>
      <c r="I43" s="80" t="str">
        <f t="shared" si="2"/>
        <v>Tèt</v>
      </c>
      <c r="J43" s="87">
        <f t="shared" si="5"/>
        <v>86</v>
      </c>
      <c r="K43" s="6" t="str">
        <f t="shared" si="4"/>
        <v>Tốt</v>
      </c>
      <c r="L43" s="84"/>
    </row>
    <row r="44" spans="1:12" ht="15.75" customHeight="1">
      <c r="A44" s="34">
        <v>38</v>
      </c>
      <c r="B44" s="39">
        <v>18</v>
      </c>
      <c r="C44" s="40" t="s">
        <v>100</v>
      </c>
      <c r="D44" s="46" t="s">
        <v>101</v>
      </c>
      <c r="E44" s="103" t="s">
        <v>102</v>
      </c>
      <c r="F44" s="72" t="s">
        <v>103</v>
      </c>
      <c r="G44" s="80">
        <v>62</v>
      </c>
      <c r="H44" s="80">
        <v>50</v>
      </c>
      <c r="I44" s="80" t="str">
        <f t="shared" si="2"/>
        <v>TB</v>
      </c>
      <c r="J44" s="87">
        <f t="shared" si="5"/>
        <v>56</v>
      </c>
      <c r="K44" s="80" t="str">
        <f>IF(J44&lt;30,"KÐm",IF(J44&lt;=49,"YÕu",IF(J44&lt;=59,"TB",IF(J44&lt;=69,"TBK",IF(J44&lt;=79,"Kh¸",IF(J44&lt;=89,"Tèt","XuÊt s¾c"))))))</f>
        <v>TB</v>
      </c>
      <c r="L44" s="84"/>
    </row>
    <row r="45" spans="1:12" ht="15.75" customHeight="1">
      <c r="A45" s="34">
        <v>39</v>
      </c>
      <c r="B45" s="39">
        <v>1</v>
      </c>
      <c r="C45" s="47" t="s">
        <v>215</v>
      </c>
      <c r="D45" s="48" t="s">
        <v>169</v>
      </c>
      <c r="E45" s="107" t="s">
        <v>170</v>
      </c>
      <c r="F45" s="115" t="s">
        <v>203</v>
      </c>
      <c r="G45" s="6">
        <v>89</v>
      </c>
      <c r="H45" s="11">
        <v>82</v>
      </c>
      <c r="I45" s="8" t="str">
        <f aca="true" t="shared" si="6" ref="I45:I108">IF(H45&lt;30,"Kém",IF(H45&lt;=49,"Yếu",IF(H45&lt;=59,"TB",IF(H45&lt;=69,"TBK",IF(H45&lt;=79,"Khá",IF(H45&lt;=89,"Tốt","Xuất sắc"))))))</f>
        <v>Tốt</v>
      </c>
      <c r="J45" s="92">
        <f t="shared" si="5"/>
        <v>85.5</v>
      </c>
      <c r="K45" s="8" t="str">
        <f aca="true" t="shared" si="7" ref="K45:K108">IF(J45&lt;30,"Kém",IF(J45&lt;=49,"Yếu",IF(J45&lt;=59,"TB",IF(J45&lt;=69,"TBK",IF(J45&lt;=79,"Khá",IF(J45&lt;=89,"Tốt","Xuất sắc"))))))</f>
        <v>Tốt</v>
      </c>
      <c r="L45" s="9"/>
    </row>
    <row r="46" spans="1:12" ht="15.75" customHeight="1">
      <c r="A46" s="34">
        <v>40</v>
      </c>
      <c r="B46" s="39">
        <v>2</v>
      </c>
      <c r="C46" s="49" t="s">
        <v>216</v>
      </c>
      <c r="D46" s="48" t="s">
        <v>169</v>
      </c>
      <c r="E46" s="107" t="s">
        <v>171</v>
      </c>
      <c r="F46" s="115" t="s">
        <v>203</v>
      </c>
      <c r="G46" s="16">
        <v>93</v>
      </c>
      <c r="H46" s="91" t="s">
        <v>318</v>
      </c>
      <c r="I46" s="8" t="s">
        <v>308</v>
      </c>
      <c r="J46" s="92">
        <f t="shared" si="5"/>
        <v>94.5</v>
      </c>
      <c r="K46" s="8" t="str">
        <f t="shared" si="7"/>
        <v>Xuất sắc</v>
      </c>
      <c r="L46" s="9"/>
    </row>
    <row r="47" spans="1:12" ht="15.75" customHeight="1">
      <c r="A47" s="34">
        <v>41</v>
      </c>
      <c r="B47" s="39">
        <v>3</v>
      </c>
      <c r="C47" s="49" t="s">
        <v>217</v>
      </c>
      <c r="D47" s="48" t="s">
        <v>169</v>
      </c>
      <c r="E47" s="107" t="s">
        <v>172</v>
      </c>
      <c r="F47" s="115" t="s">
        <v>203</v>
      </c>
      <c r="G47" s="16">
        <v>85</v>
      </c>
      <c r="H47" s="91" t="s">
        <v>319</v>
      </c>
      <c r="I47" s="8" t="s">
        <v>320</v>
      </c>
      <c r="J47" s="92">
        <f t="shared" si="5"/>
        <v>83.5</v>
      </c>
      <c r="K47" s="8" t="str">
        <f t="shared" si="7"/>
        <v>Tốt</v>
      </c>
      <c r="L47" s="9"/>
    </row>
    <row r="48" spans="1:12" ht="15.75" customHeight="1">
      <c r="A48" s="34">
        <v>42</v>
      </c>
      <c r="B48" s="39">
        <v>4</v>
      </c>
      <c r="C48" s="50" t="s">
        <v>218</v>
      </c>
      <c r="D48" s="51" t="s">
        <v>219</v>
      </c>
      <c r="E48" s="108" t="s">
        <v>173</v>
      </c>
      <c r="F48" s="115" t="s">
        <v>203</v>
      </c>
      <c r="G48" s="16">
        <v>81</v>
      </c>
      <c r="H48" s="93" t="s">
        <v>321</v>
      </c>
      <c r="I48" s="8" t="s">
        <v>320</v>
      </c>
      <c r="J48" s="92">
        <f t="shared" si="5"/>
        <v>82</v>
      </c>
      <c r="K48" s="8" t="str">
        <f t="shared" si="7"/>
        <v>Tốt</v>
      </c>
      <c r="L48" s="9"/>
    </row>
    <row r="49" spans="1:12" ht="15.75" customHeight="1">
      <c r="A49" s="34">
        <v>43</v>
      </c>
      <c r="B49" s="39">
        <v>5</v>
      </c>
      <c r="C49" s="49" t="s">
        <v>32</v>
      </c>
      <c r="D49" s="52" t="s">
        <v>220</v>
      </c>
      <c r="E49" s="107" t="s">
        <v>174</v>
      </c>
      <c r="F49" s="115" t="s">
        <v>203</v>
      </c>
      <c r="G49" s="16">
        <v>83</v>
      </c>
      <c r="H49" s="94" t="s">
        <v>321</v>
      </c>
      <c r="I49" s="8" t="s">
        <v>320</v>
      </c>
      <c r="J49" s="92">
        <f t="shared" si="5"/>
        <v>83</v>
      </c>
      <c r="K49" s="8" t="str">
        <f t="shared" si="7"/>
        <v>Tốt</v>
      </c>
      <c r="L49" s="9"/>
    </row>
    <row r="50" spans="1:12" ht="15.75" customHeight="1">
      <c r="A50" s="34">
        <v>44</v>
      </c>
      <c r="B50" s="39">
        <v>6</v>
      </c>
      <c r="C50" s="49" t="s">
        <v>87</v>
      </c>
      <c r="D50" s="52" t="s">
        <v>221</v>
      </c>
      <c r="E50" s="107" t="s">
        <v>175</v>
      </c>
      <c r="F50" s="115" t="s">
        <v>203</v>
      </c>
      <c r="G50" s="16">
        <v>85</v>
      </c>
      <c r="H50" s="94" t="s">
        <v>321</v>
      </c>
      <c r="I50" s="8" t="s">
        <v>320</v>
      </c>
      <c r="J50" s="92">
        <f t="shared" si="5"/>
        <v>84</v>
      </c>
      <c r="K50" s="8" t="str">
        <f t="shared" si="7"/>
        <v>Tốt</v>
      </c>
      <c r="L50" s="9"/>
    </row>
    <row r="51" spans="1:12" ht="15.75" customHeight="1">
      <c r="A51" s="34">
        <v>45</v>
      </c>
      <c r="B51" s="39">
        <v>7</v>
      </c>
      <c r="C51" s="53" t="s">
        <v>222</v>
      </c>
      <c r="D51" s="54" t="s">
        <v>221</v>
      </c>
      <c r="E51" s="109" t="s">
        <v>176</v>
      </c>
      <c r="F51" s="115" t="s">
        <v>203</v>
      </c>
      <c r="G51" s="16">
        <v>81</v>
      </c>
      <c r="H51" s="95" t="s">
        <v>321</v>
      </c>
      <c r="I51" s="8" t="s">
        <v>320</v>
      </c>
      <c r="J51" s="92">
        <f t="shared" si="5"/>
        <v>82</v>
      </c>
      <c r="K51" s="8" t="str">
        <f t="shared" si="7"/>
        <v>Tốt</v>
      </c>
      <c r="L51" s="9"/>
    </row>
    <row r="52" spans="1:12" ht="15.75" customHeight="1">
      <c r="A52" s="34">
        <v>46</v>
      </c>
      <c r="B52" s="39">
        <v>8</v>
      </c>
      <c r="C52" s="49" t="s">
        <v>223</v>
      </c>
      <c r="D52" s="52" t="s">
        <v>224</v>
      </c>
      <c r="E52" s="107" t="s">
        <v>177</v>
      </c>
      <c r="F52" s="115" t="s">
        <v>203</v>
      </c>
      <c r="G52" s="16">
        <v>86</v>
      </c>
      <c r="H52" s="94" t="s">
        <v>322</v>
      </c>
      <c r="I52" s="8" t="s">
        <v>320</v>
      </c>
      <c r="J52" s="92">
        <f t="shared" si="5"/>
        <v>85.5</v>
      </c>
      <c r="K52" s="8" t="str">
        <f t="shared" si="7"/>
        <v>Tốt</v>
      </c>
      <c r="L52" s="9"/>
    </row>
    <row r="53" spans="1:12" ht="15.75" customHeight="1">
      <c r="A53" s="34">
        <v>47</v>
      </c>
      <c r="B53" s="39">
        <v>9</v>
      </c>
      <c r="C53" s="49" t="s">
        <v>225</v>
      </c>
      <c r="D53" s="52" t="s">
        <v>226</v>
      </c>
      <c r="E53" s="107" t="s">
        <v>178</v>
      </c>
      <c r="F53" s="115" t="s">
        <v>203</v>
      </c>
      <c r="G53" s="16">
        <v>83</v>
      </c>
      <c r="H53" s="94" t="s">
        <v>322</v>
      </c>
      <c r="I53" s="8" t="s">
        <v>320</v>
      </c>
      <c r="J53" s="92">
        <f t="shared" si="5"/>
        <v>84</v>
      </c>
      <c r="K53" s="8" t="str">
        <f t="shared" si="7"/>
        <v>Tốt</v>
      </c>
      <c r="L53" s="9"/>
    </row>
    <row r="54" spans="1:12" ht="15.75" customHeight="1">
      <c r="A54" s="34">
        <v>48</v>
      </c>
      <c r="B54" s="39">
        <v>10</v>
      </c>
      <c r="C54" s="50" t="s">
        <v>227</v>
      </c>
      <c r="D54" s="51" t="s">
        <v>69</v>
      </c>
      <c r="E54" s="108" t="s">
        <v>179</v>
      </c>
      <c r="F54" s="115" t="s">
        <v>203</v>
      </c>
      <c r="G54" s="16">
        <v>81</v>
      </c>
      <c r="H54" s="93" t="s">
        <v>321</v>
      </c>
      <c r="I54" s="8" t="s">
        <v>320</v>
      </c>
      <c r="J54" s="92">
        <f t="shared" si="5"/>
        <v>82</v>
      </c>
      <c r="K54" s="8" t="str">
        <f t="shared" si="7"/>
        <v>Tốt</v>
      </c>
      <c r="L54" s="9"/>
    </row>
    <row r="55" spans="1:12" ht="15.75" customHeight="1">
      <c r="A55" s="34">
        <v>49</v>
      </c>
      <c r="B55" s="39">
        <v>11</v>
      </c>
      <c r="C55" s="50" t="s">
        <v>87</v>
      </c>
      <c r="D55" s="51" t="s">
        <v>228</v>
      </c>
      <c r="E55" s="108" t="s">
        <v>180</v>
      </c>
      <c r="F55" s="115" t="s">
        <v>203</v>
      </c>
      <c r="G55" s="16">
        <v>79</v>
      </c>
      <c r="H55" s="93" t="s">
        <v>321</v>
      </c>
      <c r="I55" s="8" t="s">
        <v>320</v>
      </c>
      <c r="J55" s="92">
        <f t="shared" si="5"/>
        <v>81</v>
      </c>
      <c r="K55" s="8" t="str">
        <f t="shared" si="7"/>
        <v>Tốt</v>
      </c>
      <c r="L55" s="9"/>
    </row>
    <row r="56" spans="1:12" ht="15.75" customHeight="1">
      <c r="A56" s="34">
        <v>50</v>
      </c>
      <c r="B56" s="39">
        <v>12</v>
      </c>
      <c r="C56" s="50" t="s">
        <v>229</v>
      </c>
      <c r="D56" s="51" t="s">
        <v>230</v>
      </c>
      <c r="E56" s="108" t="s">
        <v>181</v>
      </c>
      <c r="F56" s="115" t="s">
        <v>203</v>
      </c>
      <c r="G56" s="16">
        <v>79</v>
      </c>
      <c r="H56" s="93" t="s">
        <v>323</v>
      </c>
      <c r="I56" s="8" t="s">
        <v>320</v>
      </c>
      <c r="J56" s="92">
        <f t="shared" si="5"/>
        <v>79.5</v>
      </c>
      <c r="K56" s="8" t="str">
        <f t="shared" si="7"/>
        <v>Tốt</v>
      </c>
      <c r="L56" s="9"/>
    </row>
    <row r="57" spans="1:12" ht="15.75" customHeight="1">
      <c r="A57" s="34">
        <v>51</v>
      </c>
      <c r="B57" s="39">
        <v>13</v>
      </c>
      <c r="C57" s="50" t="s">
        <v>231</v>
      </c>
      <c r="D57" s="51" t="s">
        <v>232</v>
      </c>
      <c r="E57" s="108" t="s">
        <v>182</v>
      </c>
      <c r="F57" s="115" t="s">
        <v>203</v>
      </c>
      <c r="G57" s="16">
        <v>83</v>
      </c>
      <c r="H57" s="93" t="s">
        <v>319</v>
      </c>
      <c r="I57" s="8" t="s">
        <v>320</v>
      </c>
      <c r="J57" s="92">
        <f t="shared" si="5"/>
        <v>82.5</v>
      </c>
      <c r="K57" s="8" t="str">
        <f t="shared" si="7"/>
        <v>Tốt</v>
      </c>
      <c r="L57" s="9"/>
    </row>
    <row r="58" spans="1:12" ht="15.75" customHeight="1">
      <c r="A58" s="34">
        <v>52</v>
      </c>
      <c r="B58" s="39">
        <v>14</v>
      </c>
      <c r="C58" s="49" t="s">
        <v>233</v>
      </c>
      <c r="D58" s="52" t="s">
        <v>234</v>
      </c>
      <c r="E58" s="107" t="s">
        <v>183</v>
      </c>
      <c r="F58" s="115" t="s">
        <v>203</v>
      </c>
      <c r="G58" s="16">
        <v>81</v>
      </c>
      <c r="H58" s="94" t="s">
        <v>324</v>
      </c>
      <c r="I58" s="8" t="s">
        <v>320</v>
      </c>
      <c r="J58" s="92">
        <f t="shared" si="5"/>
        <v>81</v>
      </c>
      <c r="K58" s="8" t="str">
        <f t="shared" si="7"/>
        <v>Tốt</v>
      </c>
      <c r="L58" s="9"/>
    </row>
    <row r="59" spans="1:12" ht="15.75" customHeight="1">
      <c r="A59" s="34">
        <v>53</v>
      </c>
      <c r="B59" s="39">
        <v>15</v>
      </c>
      <c r="C59" s="50" t="s">
        <v>235</v>
      </c>
      <c r="D59" s="55" t="s">
        <v>125</v>
      </c>
      <c r="E59" s="108" t="s">
        <v>184</v>
      </c>
      <c r="F59" s="115" t="s">
        <v>203</v>
      </c>
      <c r="G59" s="16">
        <v>79</v>
      </c>
      <c r="H59" s="93" t="s">
        <v>319</v>
      </c>
      <c r="I59" s="8" t="s">
        <v>320</v>
      </c>
      <c r="J59" s="92">
        <f t="shared" si="5"/>
        <v>80.5</v>
      </c>
      <c r="K59" s="8" t="str">
        <f t="shared" si="7"/>
        <v>Tốt</v>
      </c>
      <c r="L59" s="9"/>
    </row>
    <row r="60" spans="1:12" ht="15.75" customHeight="1">
      <c r="A60" s="34">
        <v>54</v>
      </c>
      <c r="B60" s="39">
        <v>16</v>
      </c>
      <c r="C60" s="50" t="s">
        <v>87</v>
      </c>
      <c r="D60" s="51" t="s">
        <v>236</v>
      </c>
      <c r="E60" s="108" t="s">
        <v>185</v>
      </c>
      <c r="F60" s="115" t="s">
        <v>203</v>
      </c>
      <c r="G60" s="16">
        <v>79</v>
      </c>
      <c r="H60" s="93" t="s">
        <v>324</v>
      </c>
      <c r="I60" s="8" t="s">
        <v>309</v>
      </c>
      <c r="J60" s="92">
        <f t="shared" si="5"/>
        <v>80</v>
      </c>
      <c r="K60" s="8" t="str">
        <f t="shared" si="7"/>
        <v>Tốt</v>
      </c>
      <c r="L60" s="9"/>
    </row>
    <row r="61" spans="1:12" ht="15.75" customHeight="1">
      <c r="A61" s="34">
        <v>55</v>
      </c>
      <c r="B61" s="39">
        <v>17</v>
      </c>
      <c r="C61" s="50" t="s">
        <v>237</v>
      </c>
      <c r="D61" s="51" t="s">
        <v>186</v>
      </c>
      <c r="E61" s="108" t="s">
        <v>187</v>
      </c>
      <c r="F61" s="115" t="s">
        <v>203</v>
      </c>
      <c r="G61" s="16">
        <v>79</v>
      </c>
      <c r="H61" s="93" t="s">
        <v>321</v>
      </c>
      <c r="I61" s="8" t="s">
        <v>320</v>
      </c>
      <c r="J61" s="92">
        <f t="shared" si="5"/>
        <v>81</v>
      </c>
      <c r="K61" s="8" t="str">
        <f t="shared" si="7"/>
        <v>Tốt</v>
      </c>
      <c r="L61" s="9"/>
    </row>
    <row r="62" spans="1:12" ht="15.75" customHeight="1">
      <c r="A62" s="34">
        <v>56</v>
      </c>
      <c r="B62" s="39">
        <v>18</v>
      </c>
      <c r="C62" s="50" t="s">
        <v>238</v>
      </c>
      <c r="D62" s="51" t="s">
        <v>239</v>
      </c>
      <c r="E62" s="108" t="s">
        <v>188</v>
      </c>
      <c r="F62" s="115" t="s">
        <v>203</v>
      </c>
      <c r="G62" s="16">
        <v>79</v>
      </c>
      <c r="H62" s="93" t="s">
        <v>319</v>
      </c>
      <c r="I62" s="8" t="s">
        <v>320</v>
      </c>
      <c r="J62" s="92">
        <f t="shared" si="5"/>
        <v>80.5</v>
      </c>
      <c r="K62" s="8" t="str">
        <f t="shared" si="7"/>
        <v>Tốt</v>
      </c>
      <c r="L62" s="9"/>
    </row>
    <row r="63" spans="1:12" ht="15.75" customHeight="1">
      <c r="A63" s="34">
        <v>57</v>
      </c>
      <c r="B63" s="39">
        <v>19</v>
      </c>
      <c r="C63" s="50" t="s">
        <v>240</v>
      </c>
      <c r="D63" s="55" t="s">
        <v>189</v>
      </c>
      <c r="E63" s="108" t="s">
        <v>190</v>
      </c>
      <c r="F63" s="115" t="s">
        <v>203</v>
      </c>
      <c r="G63" s="16">
        <v>81</v>
      </c>
      <c r="H63" s="93" t="s">
        <v>319</v>
      </c>
      <c r="I63" s="8" t="s">
        <v>320</v>
      </c>
      <c r="J63" s="92">
        <f t="shared" si="5"/>
        <v>81.5</v>
      </c>
      <c r="K63" s="8" t="str">
        <f t="shared" si="7"/>
        <v>Tốt</v>
      </c>
      <c r="L63" s="9"/>
    </row>
    <row r="64" spans="1:12" ht="15.75" customHeight="1">
      <c r="A64" s="34">
        <v>58</v>
      </c>
      <c r="B64" s="39">
        <v>20</v>
      </c>
      <c r="C64" s="50" t="s">
        <v>241</v>
      </c>
      <c r="D64" s="55" t="s">
        <v>189</v>
      </c>
      <c r="E64" s="108" t="s">
        <v>191</v>
      </c>
      <c r="F64" s="115" t="s">
        <v>203</v>
      </c>
      <c r="G64" s="16">
        <v>79</v>
      </c>
      <c r="H64" s="93" t="s">
        <v>325</v>
      </c>
      <c r="I64" s="8" t="s">
        <v>326</v>
      </c>
      <c r="J64" s="92">
        <f t="shared" si="5"/>
        <v>77</v>
      </c>
      <c r="K64" s="8" t="str">
        <f t="shared" si="7"/>
        <v>Khá</v>
      </c>
      <c r="L64" s="9"/>
    </row>
    <row r="65" spans="1:12" ht="15.75" customHeight="1">
      <c r="A65" s="34">
        <v>59</v>
      </c>
      <c r="B65" s="39">
        <v>21</v>
      </c>
      <c r="C65" s="50" t="s">
        <v>87</v>
      </c>
      <c r="D65" s="51" t="s">
        <v>242</v>
      </c>
      <c r="E65" s="108" t="s">
        <v>192</v>
      </c>
      <c r="F65" s="115" t="s">
        <v>203</v>
      </c>
      <c r="G65" s="16">
        <v>81</v>
      </c>
      <c r="H65" s="93" t="s">
        <v>321</v>
      </c>
      <c r="I65" s="8" t="s">
        <v>320</v>
      </c>
      <c r="J65" s="92">
        <f t="shared" si="5"/>
        <v>82</v>
      </c>
      <c r="K65" s="8" t="str">
        <f t="shared" si="7"/>
        <v>Tốt</v>
      </c>
      <c r="L65" s="9"/>
    </row>
    <row r="66" spans="1:12" ht="15.75" customHeight="1">
      <c r="A66" s="34">
        <v>60</v>
      </c>
      <c r="B66" s="39">
        <v>22</v>
      </c>
      <c r="C66" s="50" t="s">
        <v>217</v>
      </c>
      <c r="D66" s="51" t="s">
        <v>91</v>
      </c>
      <c r="E66" s="108" t="s">
        <v>193</v>
      </c>
      <c r="F66" s="115" t="s">
        <v>203</v>
      </c>
      <c r="G66" s="16">
        <v>85</v>
      </c>
      <c r="H66" s="93" t="s">
        <v>319</v>
      </c>
      <c r="I66" s="8" t="s">
        <v>320</v>
      </c>
      <c r="J66" s="92">
        <f t="shared" si="5"/>
        <v>83.5</v>
      </c>
      <c r="K66" s="8" t="str">
        <f t="shared" si="7"/>
        <v>Tốt</v>
      </c>
      <c r="L66" s="9"/>
    </row>
    <row r="67" spans="1:12" ht="15.75" customHeight="1">
      <c r="A67" s="34">
        <v>61</v>
      </c>
      <c r="B67" s="39">
        <v>23</v>
      </c>
      <c r="C67" s="50" t="s">
        <v>233</v>
      </c>
      <c r="D67" s="51" t="s">
        <v>91</v>
      </c>
      <c r="E67" s="108" t="s">
        <v>194</v>
      </c>
      <c r="F67" s="115" t="s">
        <v>203</v>
      </c>
      <c r="G67" s="16">
        <v>81</v>
      </c>
      <c r="H67" s="93" t="s">
        <v>324</v>
      </c>
      <c r="I67" s="8" t="s">
        <v>320</v>
      </c>
      <c r="J67" s="92">
        <f t="shared" si="5"/>
        <v>81</v>
      </c>
      <c r="K67" s="8" t="str">
        <f t="shared" si="7"/>
        <v>Tốt</v>
      </c>
      <c r="L67" s="9"/>
    </row>
    <row r="68" spans="1:12" ht="15.75" customHeight="1">
      <c r="A68" s="34">
        <v>62</v>
      </c>
      <c r="B68" s="39">
        <v>24</v>
      </c>
      <c r="C68" s="50" t="s">
        <v>243</v>
      </c>
      <c r="D68" s="51" t="s">
        <v>244</v>
      </c>
      <c r="E68" s="108" t="s">
        <v>195</v>
      </c>
      <c r="F68" s="115" t="s">
        <v>203</v>
      </c>
      <c r="G68" s="16">
        <v>83</v>
      </c>
      <c r="H68" s="93" t="s">
        <v>321</v>
      </c>
      <c r="I68" s="8" t="s">
        <v>320</v>
      </c>
      <c r="J68" s="92">
        <f t="shared" si="5"/>
        <v>83</v>
      </c>
      <c r="K68" s="8" t="str">
        <f t="shared" si="7"/>
        <v>Tốt</v>
      </c>
      <c r="L68" s="9"/>
    </row>
    <row r="69" spans="1:12" ht="15.75" customHeight="1">
      <c r="A69" s="34">
        <v>63</v>
      </c>
      <c r="B69" s="39">
        <v>25</v>
      </c>
      <c r="C69" s="50" t="s">
        <v>238</v>
      </c>
      <c r="D69" s="51" t="s">
        <v>245</v>
      </c>
      <c r="E69" s="108" t="s">
        <v>146</v>
      </c>
      <c r="F69" s="115" t="s">
        <v>203</v>
      </c>
      <c r="G69" s="16">
        <v>79</v>
      </c>
      <c r="H69" s="93" t="s">
        <v>319</v>
      </c>
      <c r="I69" s="8" t="s">
        <v>320</v>
      </c>
      <c r="J69" s="92">
        <f t="shared" si="5"/>
        <v>80.5</v>
      </c>
      <c r="K69" s="8" t="str">
        <f t="shared" si="7"/>
        <v>Tốt</v>
      </c>
      <c r="L69" s="9"/>
    </row>
    <row r="70" spans="1:12" ht="15.75" customHeight="1">
      <c r="A70" s="34">
        <v>64</v>
      </c>
      <c r="B70" s="39">
        <v>26</v>
      </c>
      <c r="C70" s="50" t="s">
        <v>87</v>
      </c>
      <c r="D70" s="51" t="s">
        <v>246</v>
      </c>
      <c r="E70" s="108" t="s">
        <v>196</v>
      </c>
      <c r="F70" s="115" t="s">
        <v>203</v>
      </c>
      <c r="G70" s="16">
        <v>81</v>
      </c>
      <c r="H70" s="93" t="s">
        <v>319</v>
      </c>
      <c r="I70" s="8" t="s">
        <v>320</v>
      </c>
      <c r="J70" s="92">
        <f t="shared" si="5"/>
        <v>81.5</v>
      </c>
      <c r="K70" s="8" t="str">
        <f t="shared" si="7"/>
        <v>Tốt</v>
      </c>
      <c r="L70" s="9"/>
    </row>
    <row r="71" spans="1:12" ht="15.75" customHeight="1">
      <c r="A71" s="34">
        <v>65</v>
      </c>
      <c r="B71" s="39">
        <v>27</v>
      </c>
      <c r="C71" s="50" t="s">
        <v>247</v>
      </c>
      <c r="D71" s="51" t="s">
        <v>248</v>
      </c>
      <c r="E71" s="108" t="s">
        <v>197</v>
      </c>
      <c r="F71" s="115" t="s">
        <v>203</v>
      </c>
      <c r="G71" s="16">
        <v>81</v>
      </c>
      <c r="H71" s="93" t="s">
        <v>319</v>
      </c>
      <c r="I71" s="8" t="s">
        <v>320</v>
      </c>
      <c r="J71" s="92">
        <f aca="true" t="shared" si="8" ref="J71:J102">(G71+H71)/2</f>
        <v>81.5</v>
      </c>
      <c r="K71" s="8" t="str">
        <f t="shared" si="7"/>
        <v>Tốt</v>
      </c>
      <c r="L71" s="9"/>
    </row>
    <row r="72" spans="1:12" ht="15.75" customHeight="1">
      <c r="A72" s="34">
        <v>66</v>
      </c>
      <c r="B72" s="39">
        <v>28</v>
      </c>
      <c r="C72" s="50" t="s">
        <v>87</v>
      </c>
      <c r="D72" s="55" t="s">
        <v>158</v>
      </c>
      <c r="E72" s="108" t="s">
        <v>198</v>
      </c>
      <c r="F72" s="115" t="s">
        <v>203</v>
      </c>
      <c r="G72" s="16">
        <v>83</v>
      </c>
      <c r="H72" s="93" t="s">
        <v>319</v>
      </c>
      <c r="I72" s="8" t="s">
        <v>320</v>
      </c>
      <c r="J72" s="92">
        <f t="shared" si="8"/>
        <v>82.5</v>
      </c>
      <c r="K72" s="8" t="str">
        <f t="shared" si="7"/>
        <v>Tốt</v>
      </c>
      <c r="L72" s="9"/>
    </row>
    <row r="73" spans="1:12" ht="15.75" customHeight="1">
      <c r="A73" s="34">
        <v>67</v>
      </c>
      <c r="B73" s="39">
        <v>29</v>
      </c>
      <c r="C73" s="50" t="s">
        <v>249</v>
      </c>
      <c r="D73" s="55" t="s">
        <v>158</v>
      </c>
      <c r="E73" s="108" t="s">
        <v>113</v>
      </c>
      <c r="F73" s="115" t="s">
        <v>203</v>
      </c>
      <c r="G73" s="16">
        <v>85</v>
      </c>
      <c r="H73" s="93" t="s">
        <v>319</v>
      </c>
      <c r="I73" s="8" t="s">
        <v>320</v>
      </c>
      <c r="J73" s="92">
        <f t="shared" si="8"/>
        <v>83.5</v>
      </c>
      <c r="K73" s="8" t="str">
        <f t="shared" si="7"/>
        <v>Tốt</v>
      </c>
      <c r="L73" s="9"/>
    </row>
    <row r="74" spans="1:12" ht="15.75" customHeight="1">
      <c r="A74" s="34">
        <v>68</v>
      </c>
      <c r="B74" s="39">
        <v>30</v>
      </c>
      <c r="C74" s="50" t="s">
        <v>250</v>
      </c>
      <c r="D74" s="51" t="s">
        <v>251</v>
      </c>
      <c r="E74" s="108" t="s">
        <v>199</v>
      </c>
      <c r="F74" s="115" t="s">
        <v>203</v>
      </c>
      <c r="G74" s="16">
        <v>93</v>
      </c>
      <c r="H74" s="93" t="s">
        <v>327</v>
      </c>
      <c r="I74" s="8" t="s">
        <v>328</v>
      </c>
      <c r="J74" s="92">
        <f t="shared" si="8"/>
        <v>95.5</v>
      </c>
      <c r="K74" s="8" t="str">
        <f t="shared" si="7"/>
        <v>Xuất sắc</v>
      </c>
      <c r="L74" s="9"/>
    </row>
    <row r="75" spans="1:12" ht="15.75" customHeight="1">
      <c r="A75" s="34">
        <v>69</v>
      </c>
      <c r="B75" s="39">
        <v>31</v>
      </c>
      <c r="C75" s="50" t="s">
        <v>252</v>
      </c>
      <c r="D75" s="51" t="s">
        <v>50</v>
      </c>
      <c r="E75" s="108" t="s">
        <v>200</v>
      </c>
      <c r="F75" s="115" t="s">
        <v>203</v>
      </c>
      <c r="G75" s="16">
        <v>93</v>
      </c>
      <c r="H75" s="93" t="s">
        <v>329</v>
      </c>
      <c r="I75" s="8" t="s">
        <v>328</v>
      </c>
      <c r="J75" s="92">
        <f t="shared" si="8"/>
        <v>93.5</v>
      </c>
      <c r="K75" s="8" t="str">
        <f t="shared" si="7"/>
        <v>Xuất sắc</v>
      </c>
      <c r="L75" s="9"/>
    </row>
    <row r="76" spans="1:12" ht="15.75" customHeight="1">
      <c r="A76" s="34">
        <v>70</v>
      </c>
      <c r="B76" s="39">
        <v>32</v>
      </c>
      <c r="C76" s="50" t="s">
        <v>253</v>
      </c>
      <c r="D76" s="51" t="s">
        <v>254</v>
      </c>
      <c r="E76" s="108" t="s">
        <v>201</v>
      </c>
      <c r="F76" s="115" t="s">
        <v>203</v>
      </c>
      <c r="G76" s="16">
        <v>77</v>
      </c>
      <c r="H76" s="93" t="s">
        <v>324</v>
      </c>
      <c r="I76" s="8" t="s">
        <v>320</v>
      </c>
      <c r="J76" s="92">
        <f t="shared" si="8"/>
        <v>79</v>
      </c>
      <c r="K76" s="8" t="str">
        <f t="shared" si="7"/>
        <v>Khá</v>
      </c>
      <c r="L76" s="9"/>
    </row>
    <row r="77" spans="1:12" ht="15.75" customHeight="1">
      <c r="A77" s="34">
        <v>71</v>
      </c>
      <c r="B77" s="39">
        <v>33</v>
      </c>
      <c r="C77" s="50" t="s">
        <v>255</v>
      </c>
      <c r="D77" s="51" t="s">
        <v>256</v>
      </c>
      <c r="E77" s="108" t="s">
        <v>202</v>
      </c>
      <c r="F77" s="115" t="s">
        <v>203</v>
      </c>
      <c r="G77" s="16">
        <v>81</v>
      </c>
      <c r="H77" s="93" t="s">
        <v>324</v>
      </c>
      <c r="I77" s="8" t="s">
        <v>309</v>
      </c>
      <c r="J77" s="92">
        <f t="shared" si="8"/>
        <v>81</v>
      </c>
      <c r="K77" s="8" t="str">
        <f t="shared" si="7"/>
        <v>Tốt</v>
      </c>
      <c r="L77" s="9"/>
    </row>
    <row r="78" spans="1:12" ht="15.75" customHeight="1">
      <c r="A78" s="34">
        <v>72</v>
      </c>
      <c r="B78" s="7">
        <v>1</v>
      </c>
      <c r="C78" s="56" t="s">
        <v>257</v>
      </c>
      <c r="D78" s="57" t="s">
        <v>258</v>
      </c>
      <c r="E78" s="110" t="s">
        <v>104</v>
      </c>
      <c r="F78" s="115" t="s">
        <v>168</v>
      </c>
      <c r="G78" s="6">
        <v>80</v>
      </c>
      <c r="H78" s="96">
        <v>81</v>
      </c>
      <c r="I78" s="8" t="str">
        <f t="shared" si="6"/>
        <v>Tốt</v>
      </c>
      <c r="J78" s="92">
        <f t="shared" si="8"/>
        <v>80.5</v>
      </c>
      <c r="K78" s="8" t="str">
        <f t="shared" si="7"/>
        <v>Tốt</v>
      </c>
      <c r="L78" s="9"/>
    </row>
    <row r="79" spans="1:12" ht="15.75" customHeight="1">
      <c r="A79" s="34">
        <v>73</v>
      </c>
      <c r="B79" s="7">
        <v>2</v>
      </c>
      <c r="C79" s="56" t="s">
        <v>259</v>
      </c>
      <c r="D79" s="57" t="s">
        <v>260</v>
      </c>
      <c r="E79" s="110" t="s">
        <v>105</v>
      </c>
      <c r="F79" s="115" t="s">
        <v>168</v>
      </c>
      <c r="G79" s="6">
        <v>82</v>
      </c>
      <c r="H79" s="96">
        <v>83</v>
      </c>
      <c r="I79" s="8" t="str">
        <f t="shared" si="6"/>
        <v>Tốt</v>
      </c>
      <c r="J79" s="92">
        <f t="shared" si="8"/>
        <v>82.5</v>
      </c>
      <c r="K79" s="8" t="str">
        <f t="shared" si="7"/>
        <v>Tốt</v>
      </c>
      <c r="L79" s="9"/>
    </row>
    <row r="80" spans="1:12" ht="15.75" customHeight="1">
      <c r="A80" s="34">
        <v>74</v>
      </c>
      <c r="B80" s="7">
        <v>3</v>
      </c>
      <c r="C80" s="56" t="s">
        <v>261</v>
      </c>
      <c r="D80" s="57" t="s">
        <v>221</v>
      </c>
      <c r="E80" s="110" t="s">
        <v>106</v>
      </c>
      <c r="F80" s="115" t="s">
        <v>168</v>
      </c>
      <c r="G80" s="6">
        <v>87</v>
      </c>
      <c r="H80" s="96">
        <v>95</v>
      </c>
      <c r="I80" s="8" t="str">
        <f t="shared" si="6"/>
        <v>Xuất sắc</v>
      </c>
      <c r="J80" s="92">
        <f t="shared" si="8"/>
        <v>91</v>
      </c>
      <c r="K80" s="8" t="str">
        <f t="shared" si="7"/>
        <v>Xuất sắc</v>
      </c>
      <c r="L80" s="9"/>
    </row>
    <row r="81" spans="1:12" ht="15.75" customHeight="1">
      <c r="A81" s="34">
        <v>75</v>
      </c>
      <c r="B81" s="7">
        <v>4</v>
      </c>
      <c r="C81" s="56" t="s">
        <v>87</v>
      </c>
      <c r="D81" s="57" t="s">
        <v>224</v>
      </c>
      <c r="E81" s="110" t="s">
        <v>107</v>
      </c>
      <c r="F81" s="115" t="s">
        <v>168</v>
      </c>
      <c r="G81" s="6">
        <v>82</v>
      </c>
      <c r="H81" s="96">
        <v>83</v>
      </c>
      <c r="I81" s="8" t="str">
        <f t="shared" si="6"/>
        <v>Tốt</v>
      </c>
      <c r="J81" s="92">
        <f t="shared" si="8"/>
        <v>82.5</v>
      </c>
      <c r="K81" s="8" t="str">
        <f t="shared" si="7"/>
        <v>Tốt</v>
      </c>
      <c r="L81" s="9"/>
    </row>
    <row r="82" spans="1:12" ht="15.75" customHeight="1">
      <c r="A82" s="34">
        <v>76</v>
      </c>
      <c r="B82" s="7">
        <v>5</v>
      </c>
      <c r="C82" s="56" t="s">
        <v>87</v>
      </c>
      <c r="D82" s="57" t="s">
        <v>226</v>
      </c>
      <c r="E82" s="110" t="s">
        <v>108</v>
      </c>
      <c r="F82" s="115" t="s">
        <v>168</v>
      </c>
      <c r="G82" s="6">
        <v>78</v>
      </c>
      <c r="H82" s="96">
        <v>78</v>
      </c>
      <c r="I82" s="8" t="str">
        <f t="shared" si="6"/>
        <v>Khá</v>
      </c>
      <c r="J82" s="92">
        <f t="shared" si="8"/>
        <v>78</v>
      </c>
      <c r="K82" s="8" t="str">
        <f t="shared" si="7"/>
        <v>Khá</v>
      </c>
      <c r="L82" s="9"/>
    </row>
    <row r="83" spans="1:12" ht="15.75" customHeight="1">
      <c r="A83" s="34">
        <v>77</v>
      </c>
      <c r="B83" s="7">
        <v>6</v>
      </c>
      <c r="C83" s="56" t="s">
        <v>262</v>
      </c>
      <c r="D83" s="57" t="s">
        <v>263</v>
      </c>
      <c r="E83" s="110" t="s">
        <v>109</v>
      </c>
      <c r="F83" s="115" t="s">
        <v>168</v>
      </c>
      <c r="G83" s="6">
        <v>80</v>
      </c>
      <c r="H83" s="96">
        <v>77</v>
      </c>
      <c r="I83" s="8" t="str">
        <f t="shared" si="6"/>
        <v>Khá</v>
      </c>
      <c r="J83" s="92">
        <f t="shared" si="8"/>
        <v>78.5</v>
      </c>
      <c r="K83" s="8" t="str">
        <f t="shared" si="7"/>
        <v>Khá</v>
      </c>
      <c r="L83" s="9"/>
    </row>
    <row r="84" spans="1:12" ht="15.75" customHeight="1">
      <c r="A84" s="34">
        <v>78</v>
      </c>
      <c r="B84" s="7">
        <v>7</v>
      </c>
      <c r="C84" s="56" t="s">
        <v>264</v>
      </c>
      <c r="D84" s="58" t="s">
        <v>265</v>
      </c>
      <c r="E84" s="110" t="s">
        <v>110</v>
      </c>
      <c r="F84" s="115" t="s">
        <v>168</v>
      </c>
      <c r="G84" s="6">
        <v>95</v>
      </c>
      <c r="H84" s="96">
        <v>95</v>
      </c>
      <c r="I84" s="8" t="str">
        <f t="shared" si="6"/>
        <v>Xuất sắc</v>
      </c>
      <c r="J84" s="92">
        <f t="shared" si="8"/>
        <v>95</v>
      </c>
      <c r="K84" s="8" t="str">
        <f t="shared" si="7"/>
        <v>Xuất sắc</v>
      </c>
      <c r="L84" s="9"/>
    </row>
    <row r="85" spans="1:12" ht="15.75" customHeight="1">
      <c r="A85" s="34">
        <v>79</v>
      </c>
      <c r="B85" s="7">
        <v>8</v>
      </c>
      <c r="C85" s="56" t="s">
        <v>266</v>
      </c>
      <c r="D85" s="57" t="s">
        <v>111</v>
      </c>
      <c r="E85" s="110" t="s">
        <v>112</v>
      </c>
      <c r="F85" s="115" t="s">
        <v>168</v>
      </c>
      <c r="G85" s="6">
        <v>82</v>
      </c>
      <c r="H85" s="96">
        <v>83</v>
      </c>
      <c r="I85" s="8" t="str">
        <f t="shared" si="6"/>
        <v>Tốt</v>
      </c>
      <c r="J85" s="92">
        <f t="shared" si="8"/>
        <v>82.5</v>
      </c>
      <c r="K85" s="8" t="str">
        <f t="shared" si="7"/>
        <v>Tốt</v>
      </c>
      <c r="L85" s="9"/>
    </row>
    <row r="86" spans="1:12" ht="15.75" customHeight="1">
      <c r="A86" s="34">
        <v>80</v>
      </c>
      <c r="B86" s="7">
        <v>9</v>
      </c>
      <c r="C86" s="56" t="s">
        <v>87</v>
      </c>
      <c r="D86" s="57" t="s">
        <v>111</v>
      </c>
      <c r="E86" s="110" t="s">
        <v>113</v>
      </c>
      <c r="F86" s="115" t="s">
        <v>168</v>
      </c>
      <c r="G86" s="6">
        <v>80</v>
      </c>
      <c r="H86" s="96">
        <v>85</v>
      </c>
      <c r="I86" s="8" t="str">
        <f t="shared" si="6"/>
        <v>Tốt</v>
      </c>
      <c r="J86" s="92">
        <f t="shared" si="8"/>
        <v>82.5</v>
      </c>
      <c r="K86" s="8" t="str">
        <f t="shared" si="7"/>
        <v>Tốt</v>
      </c>
      <c r="L86" s="9"/>
    </row>
    <row r="87" spans="1:12" ht="15.75" customHeight="1">
      <c r="A87" s="34">
        <v>81</v>
      </c>
      <c r="B87" s="7">
        <v>10</v>
      </c>
      <c r="C87" s="56" t="s">
        <v>267</v>
      </c>
      <c r="D87" s="57" t="s">
        <v>10</v>
      </c>
      <c r="E87" s="110" t="s">
        <v>114</v>
      </c>
      <c r="F87" s="115" t="s">
        <v>168</v>
      </c>
      <c r="G87" s="6">
        <v>84</v>
      </c>
      <c r="H87" s="96">
        <v>83</v>
      </c>
      <c r="I87" s="8" t="str">
        <f t="shared" si="6"/>
        <v>Tốt</v>
      </c>
      <c r="J87" s="92">
        <f t="shared" si="8"/>
        <v>83.5</v>
      </c>
      <c r="K87" s="8" t="str">
        <f t="shared" si="7"/>
        <v>Tốt</v>
      </c>
      <c r="L87" s="9"/>
    </row>
    <row r="88" spans="1:12" ht="15.75" customHeight="1">
      <c r="A88" s="34">
        <v>82</v>
      </c>
      <c r="B88" s="7">
        <v>11</v>
      </c>
      <c r="C88" s="56" t="s">
        <v>240</v>
      </c>
      <c r="D88" s="57" t="s">
        <v>10</v>
      </c>
      <c r="E88" s="110" t="s">
        <v>115</v>
      </c>
      <c r="F88" s="115" t="s">
        <v>168</v>
      </c>
      <c r="G88" s="6">
        <v>82</v>
      </c>
      <c r="H88" s="96">
        <v>85</v>
      </c>
      <c r="I88" s="8" t="str">
        <f t="shared" si="6"/>
        <v>Tốt</v>
      </c>
      <c r="J88" s="92">
        <f t="shared" si="8"/>
        <v>83.5</v>
      </c>
      <c r="K88" s="8" t="str">
        <f t="shared" si="7"/>
        <v>Tốt</v>
      </c>
      <c r="L88" s="9"/>
    </row>
    <row r="89" spans="1:12" ht="15.75" customHeight="1">
      <c r="A89" s="34">
        <v>83</v>
      </c>
      <c r="B89" s="7">
        <v>12</v>
      </c>
      <c r="C89" s="56" t="s">
        <v>268</v>
      </c>
      <c r="D89" s="57" t="s">
        <v>230</v>
      </c>
      <c r="E89" s="110" t="s">
        <v>116</v>
      </c>
      <c r="F89" s="115" t="s">
        <v>168</v>
      </c>
      <c r="G89" s="6">
        <v>82</v>
      </c>
      <c r="H89" s="96">
        <v>83</v>
      </c>
      <c r="I89" s="8" t="str">
        <f t="shared" si="6"/>
        <v>Tốt</v>
      </c>
      <c r="J89" s="92">
        <f t="shared" si="8"/>
        <v>82.5</v>
      </c>
      <c r="K89" s="8" t="str">
        <f t="shared" si="7"/>
        <v>Tốt</v>
      </c>
      <c r="L89" s="9"/>
    </row>
    <row r="90" spans="1:12" ht="15.75" customHeight="1">
      <c r="A90" s="34">
        <v>84</v>
      </c>
      <c r="B90" s="7">
        <v>13</v>
      </c>
      <c r="C90" s="56" t="s">
        <v>269</v>
      </c>
      <c r="D90" s="57" t="s">
        <v>234</v>
      </c>
      <c r="E90" s="110" t="s">
        <v>117</v>
      </c>
      <c r="F90" s="115" t="s">
        <v>168</v>
      </c>
      <c r="G90" s="6">
        <v>82</v>
      </c>
      <c r="H90" s="97">
        <v>85</v>
      </c>
      <c r="I90" s="8" t="str">
        <f t="shared" si="6"/>
        <v>Tốt</v>
      </c>
      <c r="J90" s="92">
        <f t="shared" si="8"/>
        <v>83.5</v>
      </c>
      <c r="K90" s="8" t="str">
        <f t="shared" si="7"/>
        <v>Tốt</v>
      </c>
      <c r="L90" s="9"/>
    </row>
    <row r="91" spans="1:12" ht="15.75" customHeight="1">
      <c r="A91" s="34">
        <v>85</v>
      </c>
      <c r="B91" s="7">
        <v>14</v>
      </c>
      <c r="C91" s="56" t="s">
        <v>270</v>
      </c>
      <c r="D91" s="59" t="s">
        <v>234</v>
      </c>
      <c r="E91" s="111" t="s">
        <v>118</v>
      </c>
      <c r="F91" s="115" t="s">
        <v>168</v>
      </c>
      <c r="G91" s="6">
        <v>89</v>
      </c>
      <c r="H91" s="96">
        <v>82</v>
      </c>
      <c r="I91" s="8" t="str">
        <f t="shared" si="6"/>
        <v>Tốt</v>
      </c>
      <c r="J91" s="92">
        <f t="shared" si="8"/>
        <v>85.5</v>
      </c>
      <c r="K91" s="8" t="str">
        <f t="shared" si="7"/>
        <v>Tốt</v>
      </c>
      <c r="L91" s="9"/>
    </row>
    <row r="92" spans="1:12" ht="15.75" customHeight="1">
      <c r="A92" s="34">
        <v>86</v>
      </c>
      <c r="B92" s="7">
        <v>15</v>
      </c>
      <c r="C92" s="60" t="s">
        <v>238</v>
      </c>
      <c r="D92" s="61" t="s">
        <v>271</v>
      </c>
      <c r="E92" s="110" t="s">
        <v>119</v>
      </c>
      <c r="F92" s="115" t="s">
        <v>168</v>
      </c>
      <c r="G92" s="6">
        <v>80</v>
      </c>
      <c r="H92" s="96">
        <v>81</v>
      </c>
      <c r="I92" s="8" t="str">
        <f t="shared" si="6"/>
        <v>Tốt</v>
      </c>
      <c r="J92" s="92">
        <f t="shared" si="8"/>
        <v>80.5</v>
      </c>
      <c r="K92" s="8" t="str">
        <f t="shared" si="7"/>
        <v>Tốt</v>
      </c>
      <c r="L92" s="9"/>
    </row>
    <row r="93" spans="1:12" ht="15.75" customHeight="1">
      <c r="A93" s="34">
        <v>87</v>
      </c>
      <c r="B93" s="7">
        <v>16</v>
      </c>
      <c r="C93" s="56" t="s">
        <v>272</v>
      </c>
      <c r="D93" s="57" t="s">
        <v>271</v>
      </c>
      <c r="E93" s="110" t="s">
        <v>120</v>
      </c>
      <c r="F93" s="115" t="s">
        <v>168</v>
      </c>
      <c r="G93" s="6">
        <v>79</v>
      </c>
      <c r="H93" s="96">
        <v>83</v>
      </c>
      <c r="I93" s="8" t="str">
        <f t="shared" si="6"/>
        <v>Tốt</v>
      </c>
      <c r="J93" s="92">
        <f t="shared" si="8"/>
        <v>81</v>
      </c>
      <c r="K93" s="8" t="str">
        <f t="shared" si="7"/>
        <v>Tốt</v>
      </c>
      <c r="L93" s="9"/>
    </row>
    <row r="94" spans="1:12" ht="15.75" customHeight="1">
      <c r="A94" s="34">
        <v>88</v>
      </c>
      <c r="B94" s="7">
        <v>17</v>
      </c>
      <c r="C94" s="62" t="s">
        <v>29</v>
      </c>
      <c r="D94" s="63" t="s">
        <v>273</v>
      </c>
      <c r="E94" s="112" t="s">
        <v>121</v>
      </c>
      <c r="F94" s="115" t="s">
        <v>168</v>
      </c>
      <c r="G94" s="6">
        <v>90</v>
      </c>
      <c r="H94" s="96">
        <v>95</v>
      </c>
      <c r="I94" s="8" t="str">
        <f t="shared" si="6"/>
        <v>Xuất sắc</v>
      </c>
      <c r="J94" s="92">
        <f t="shared" si="8"/>
        <v>92.5</v>
      </c>
      <c r="K94" s="8" t="str">
        <f t="shared" si="7"/>
        <v>Xuất sắc</v>
      </c>
      <c r="L94" s="9"/>
    </row>
    <row r="95" spans="1:12" ht="15.75" customHeight="1">
      <c r="A95" s="34">
        <v>89</v>
      </c>
      <c r="B95" s="7">
        <v>18</v>
      </c>
      <c r="C95" s="62" t="s">
        <v>274</v>
      </c>
      <c r="D95" s="63" t="s">
        <v>275</v>
      </c>
      <c r="E95" s="112" t="s">
        <v>122</v>
      </c>
      <c r="F95" s="115" t="s">
        <v>168</v>
      </c>
      <c r="G95" s="6">
        <v>77</v>
      </c>
      <c r="H95" s="96">
        <v>83</v>
      </c>
      <c r="I95" s="8" t="str">
        <f t="shared" si="6"/>
        <v>Tốt</v>
      </c>
      <c r="J95" s="92">
        <f t="shared" si="8"/>
        <v>80</v>
      </c>
      <c r="K95" s="8" t="str">
        <f t="shared" si="7"/>
        <v>Tốt</v>
      </c>
      <c r="L95" s="9"/>
    </row>
    <row r="96" spans="1:12" ht="15.75" customHeight="1">
      <c r="A96" s="34">
        <v>90</v>
      </c>
      <c r="B96" s="7">
        <v>19</v>
      </c>
      <c r="C96" s="62" t="s">
        <v>76</v>
      </c>
      <c r="D96" s="63" t="s">
        <v>123</v>
      </c>
      <c r="E96" s="112" t="s">
        <v>124</v>
      </c>
      <c r="F96" s="115" t="s">
        <v>168</v>
      </c>
      <c r="G96" s="6">
        <v>81</v>
      </c>
      <c r="H96" s="96">
        <v>83</v>
      </c>
      <c r="I96" s="8" t="str">
        <f t="shared" si="6"/>
        <v>Tốt</v>
      </c>
      <c r="J96" s="92">
        <f t="shared" si="8"/>
        <v>82</v>
      </c>
      <c r="K96" s="8" t="str">
        <f t="shared" si="7"/>
        <v>Tốt</v>
      </c>
      <c r="L96" s="9"/>
    </row>
    <row r="97" spans="1:12" ht="15.75" customHeight="1">
      <c r="A97" s="34">
        <v>91</v>
      </c>
      <c r="B97" s="7">
        <v>20</v>
      </c>
      <c r="C97" s="62" t="s">
        <v>276</v>
      </c>
      <c r="D97" s="64" t="s">
        <v>125</v>
      </c>
      <c r="E97" s="112" t="s">
        <v>126</v>
      </c>
      <c r="F97" s="115" t="s">
        <v>168</v>
      </c>
      <c r="G97" s="6">
        <v>81</v>
      </c>
      <c r="H97" s="96">
        <v>83</v>
      </c>
      <c r="I97" s="8" t="str">
        <f t="shared" si="6"/>
        <v>Tốt</v>
      </c>
      <c r="J97" s="92">
        <f t="shared" si="8"/>
        <v>82</v>
      </c>
      <c r="K97" s="8" t="str">
        <f t="shared" si="7"/>
        <v>Tốt</v>
      </c>
      <c r="L97" s="9"/>
    </row>
    <row r="98" spans="1:12" ht="15.75" customHeight="1">
      <c r="A98" s="34">
        <v>92</v>
      </c>
      <c r="B98" s="7">
        <v>21</v>
      </c>
      <c r="C98" s="56" t="s">
        <v>277</v>
      </c>
      <c r="D98" s="57" t="s">
        <v>22</v>
      </c>
      <c r="E98" s="110" t="s">
        <v>127</v>
      </c>
      <c r="F98" s="115" t="s">
        <v>168</v>
      </c>
      <c r="G98" s="6">
        <v>84</v>
      </c>
      <c r="H98" s="96">
        <v>88</v>
      </c>
      <c r="I98" s="8" t="str">
        <f t="shared" si="6"/>
        <v>Tốt</v>
      </c>
      <c r="J98" s="92">
        <f t="shared" si="8"/>
        <v>86</v>
      </c>
      <c r="K98" s="8" t="str">
        <f t="shared" si="7"/>
        <v>Tốt</v>
      </c>
      <c r="L98" s="9"/>
    </row>
    <row r="99" spans="1:12" ht="15.75" customHeight="1">
      <c r="A99" s="34">
        <v>93</v>
      </c>
      <c r="B99" s="7">
        <v>22</v>
      </c>
      <c r="C99" s="56" t="s">
        <v>87</v>
      </c>
      <c r="D99" s="57" t="s">
        <v>278</v>
      </c>
      <c r="E99" s="110" t="s">
        <v>128</v>
      </c>
      <c r="F99" s="115" t="s">
        <v>168</v>
      </c>
      <c r="G99" s="6">
        <v>80</v>
      </c>
      <c r="H99" s="96">
        <v>82</v>
      </c>
      <c r="I99" s="8" t="str">
        <f t="shared" si="6"/>
        <v>Tốt</v>
      </c>
      <c r="J99" s="92">
        <f t="shared" si="8"/>
        <v>81</v>
      </c>
      <c r="K99" s="8" t="str">
        <f t="shared" si="7"/>
        <v>Tốt</v>
      </c>
      <c r="L99" s="9"/>
    </row>
    <row r="100" spans="1:12" ht="15.75" customHeight="1">
      <c r="A100" s="34">
        <v>94</v>
      </c>
      <c r="B100" s="7">
        <v>23</v>
      </c>
      <c r="C100" s="56" t="s">
        <v>87</v>
      </c>
      <c r="D100" s="57" t="s">
        <v>24</v>
      </c>
      <c r="E100" s="110" t="s">
        <v>129</v>
      </c>
      <c r="F100" s="115" t="s">
        <v>168</v>
      </c>
      <c r="G100" s="6">
        <v>82</v>
      </c>
      <c r="H100" s="96">
        <v>83</v>
      </c>
      <c r="I100" s="8" t="str">
        <f t="shared" si="6"/>
        <v>Tốt</v>
      </c>
      <c r="J100" s="92">
        <f t="shared" si="8"/>
        <v>82.5</v>
      </c>
      <c r="K100" s="8" t="str">
        <f t="shared" si="7"/>
        <v>Tốt</v>
      </c>
      <c r="L100" s="9"/>
    </row>
    <row r="101" spans="1:12" ht="15.75" customHeight="1">
      <c r="A101" s="34">
        <v>95</v>
      </c>
      <c r="B101" s="7">
        <v>24</v>
      </c>
      <c r="C101" s="56" t="s">
        <v>87</v>
      </c>
      <c r="D101" s="57" t="s">
        <v>279</v>
      </c>
      <c r="E101" s="110" t="s">
        <v>130</v>
      </c>
      <c r="F101" s="115" t="s">
        <v>168</v>
      </c>
      <c r="G101" s="6">
        <v>80</v>
      </c>
      <c r="H101" s="96">
        <v>85</v>
      </c>
      <c r="I101" s="8" t="str">
        <f t="shared" si="6"/>
        <v>Tốt</v>
      </c>
      <c r="J101" s="92">
        <f t="shared" si="8"/>
        <v>82.5</v>
      </c>
      <c r="K101" s="8" t="str">
        <f t="shared" si="7"/>
        <v>Tốt</v>
      </c>
      <c r="L101" s="9"/>
    </row>
    <row r="102" spans="1:12" ht="15.75" customHeight="1">
      <c r="A102" s="34">
        <v>96</v>
      </c>
      <c r="B102" s="7">
        <v>25</v>
      </c>
      <c r="C102" s="56" t="s">
        <v>280</v>
      </c>
      <c r="D102" s="57" t="s">
        <v>131</v>
      </c>
      <c r="E102" s="110" t="s">
        <v>132</v>
      </c>
      <c r="F102" s="115" t="s">
        <v>168</v>
      </c>
      <c r="G102" s="6">
        <v>82</v>
      </c>
      <c r="H102" s="96">
        <v>84</v>
      </c>
      <c r="I102" s="8" t="str">
        <f t="shared" si="6"/>
        <v>Tốt</v>
      </c>
      <c r="J102" s="92">
        <f t="shared" si="8"/>
        <v>83</v>
      </c>
      <c r="K102" s="8" t="str">
        <f t="shared" si="7"/>
        <v>Tốt</v>
      </c>
      <c r="L102" s="9"/>
    </row>
    <row r="103" spans="1:12" ht="15.75" customHeight="1">
      <c r="A103" s="34">
        <v>97</v>
      </c>
      <c r="B103" s="7">
        <v>26</v>
      </c>
      <c r="C103" s="56" t="s">
        <v>223</v>
      </c>
      <c r="D103" s="57" t="s">
        <v>281</v>
      </c>
      <c r="E103" s="110" t="s">
        <v>133</v>
      </c>
      <c r="F103" s="115" t="s">
        <v>168</v>
      </c>
      <c r="G103" s="6">
        <v>80</v>
      </c>
      <c r="H103" s="96">
        <v>78</v>
      </c>
      <c r="I103" s="8" t="str">
        <f t="shared" si="6"/>
        <v>Khá</v>
      </c>
      <c r="J103" s="92">
        <f aca="true" t="shared" si="9" ref="J103:J130">(G103+H103)/2</f>
        <v>79</v>
      </c>
      <c r="K103" s="8" t="str">
        <f t="shared" si="7"/>
        <v>Khá</v>
      </c>
      <c r="L103" s="9"/>
    </row>
    <row r="104" spans="1:12" ht="15.75" customHeight="1">
      <c r="A104" s="34">
        <v>98</v>
      </c>
      <c r="B104" s="7">
        <v>27</v>
      </c>
      <c r="C104" s="56" t="s">
        <v>270</v>
      </c>
      <c r="D104" s="59" t="s">
        <v>282</v>
      </c>
      <c r="E104" s="111" t="s">
        <v>134</v>
      </c>
      <c r="F104" s="115" t="s">
        <v>168</v>
      </c>
      <c r="G104" s="6">
        <v>81</v>
      </c>
      <c r="H104" s="96">
        <v>83</v>
      </c>
      <c r="I104" s="8" t="str">
        <f t="shared" si="6"/>
        <v>Tốt</v>
      </c>
      <c r="J104" s="92">
        <f t="shared" si="9"/>
        <v>82</v>
      </c>
      <c r="K104" s="8" t="str">
        <f t="shared" si="7"/>
        <v>Tốt</v>
      </c>
      <c r="L104" s="9"/>
    </row>
    <row r="105" spans="1:12" ht="15.75" customHeight="1">
      <c r="A105" s="34">
        <v>99</v>
      </c>
      <c r="B105" s="7">
        <v>28</v>
      </c>
      <c r="C105" s="60" t="s">
        <v>283</v>
      </c>
      <c r="D105" s="61" t="s">
        <v>30</v>
      </c>
      <c r="E105" s="110" t="s">
        <v>135</v>
      </c>
      <c r="F105" s="115" t="s">
        <v>168</v>
      </c>
      <c r="G105" s="10">
        <v>79</v>
      </c>
      <c r="H105" s="96">
        <v>77</v>
      </c>
      <c r="I105" s="8" t="str">
        <f t="shared" si="6"/>
        <v>Khá</v>
      </c>
      <c r="J105" s="92">
        <f t="shared" si="9"/>
        <v>78</v>
      </c>
      <c r="K105" s="8" t="str">
        <f t="shared" si="7"/>
        <v>Khá</v>
      </c>
      <c r="L105" s="9"/>
    </row>
    <row r="106" spans="1:12" ht="15.75" customHeight="1">
      <c r="A106" s="34">
        <v>100</v>
      </c>
      <c r="B106" s="7">
        <v>29</v>
      </c>
      <c r="C106" s="56" t="s">
        <v>284</v>
      </c>
      <c r="D106" s="57" t="s">
        <v>136</v>
      </c>
      <c r="E106" s="110" t="s">
        <v>137</v>
      </c>
      <c r="F106" s="115" t="s">
        <v>168</v>
      </c>
      <c r="G106" s="6">
        <v>82</v>
      </c>
      <c r="H106" s="96">
        <v>82</v>
      </c>
      <c r="I106" s="8" t="str">
        <f t="shared" si="6"/>
        <v>Tốt</v>
      </c>
      <c r="J106" s="92">
        <f t="shared" si="9"/>
        <v>82</v>
      </c>
      <c r="K106" s="8" t="str">
        <f t="shared" si="7"/>
        <v>Tốt</v>
      </c>
      <c r="L106" s="9"/>
    </row>
    <row r="107" spans="1:12" ht="15.75" customHeight="1">
      <c r="A107" s="34">
        <v>101</v>
      </c>
      <c r="B107" s="7">
        <v>30</v>
      </c>
      <c r="C107" s="56" t="s">
        <v>87</v>
      </c>
      <c r="D107" s="57" t="s">
        <v>136</v>
      </c>
      <c r="E107" s="110" t="s">
        <v>138</v>
      </c>
      <c r="F107" s="115" t="s">
        <v>168</v>
      </c>
      <c r="G107" s="6">
        <v>78</v>
      </c>
      <c r="H107" s="96">
        <v>82</v>
      </c>
      <c r="I107" s="8" t="str">
        <f t="shared" si="6"/>
        <v>Tốt</v>
      </c>
      <c r="J107" s="92">
        <f t="shared" si="9"/>
        <v>80</v>
      </c>
      <c r="K107" s="8" t="str">
        <f t="shared" si="7"/>
        <v>Tốt</v>
      </c>
      <c r="L107" s="9"/>
    </row>
    <row r="108" spans="1:12" ht="15.75" customHeight="1">
      <c r="A108" s="34">
        <v>102</v>
      </c>
      <c r="B108" s="7">
        <v>31</v>
      </c>
      <c r="C108" s="56" t="s">
        <v>285</v>
      </c>
      <c r="D108" s="57" t="s">
        <v>139</v>
      </c>
      <c r="E108" s="110" t="s">
        <v>140</v>
      </c>
      <c r="F108" s="115" t="s">
        <v>168</v>
      </c>
      <c r="G108" s="6">
        <v>80</v>
      </c>
      <c r="H108" s="96">
        <v>82</v>
      </c>
      <c r="I108" s="8" t="str">
        <f t="shared" si="6"/>
        <v>Tốt</v>
      </c>
      <c r="J108" s="92">
        <f t="shared" si="9"/>
        <v>81</v>
      </c>
      <c r="K108" s="8" t="str">
        <f t="shared" si="7"/>
        <v>Tốt</v>
      </c>
      <c r="L108" s="9"/>
    </row>
    <row r="109" spans="1:12" ht="15.75" customHeight="1">
      <c r="A109" s="34">
        <v>103</v>
      </c>
      <c r="B109" s="7">
        <v>32</v>
      </c>
      <c r="C109" s="62" t="s">
        <v>286</v>
      </c>
      <c r="D109" s="64" t="s">
        <v>139</v>
      </c>
      <c r="E109" s="112" t="s">
        <v>141</v>
      </c>
      <c r="F109" s="115" t="s">
        <v>168</v>
      </c>
      <c r="G109" s="6">
        <v>98</v>
      </c>
      <c r="H109" s="96">
        <v>93</v>
      </c>
      <c r="I109" s="8" t="str">
        <f aca="true" t="shared" si="10" ref="I109:I130">IF(H109&lt;30,"Kém",IF(H109&lt;=49,"Yếu",IF(H109&lt;=59,"TB",IF(H109&lt;=69,"TBK",IF(H109&lt;=79,"Khá",IF(H109&lt;=89,"Tốt","Xuất sắc"))))))</f>
        <v>Xuất sắc</v>
      </c>
      <c r="J109" s="92">
        <f t="shared" si="9"/>
        <v>95.5</v>
      </c>
      <c r="K109" s="8" t="str">
        <f aca="true" t="shared" si="11" ref="K109:K130">IF(J109&lt;30,"Kém",IF(J109&lt;=49,"Yếu",IF(J109&lt;=59,"TB",IF(J109&lt;=69,"TBK",IF(J109&lt;=79,"Khá",IF(J109&lt;=89,"Tốt","Xuất sắc"))))))</f>
        <v>Xuất sắc</v>
      </c>
      <c r="L109" s="9"/>
    </row>
    <row r="110" spans="1:12" ht="15.75" customHeight="1">
      <c r="A110" s="34">
        <v>104</v>
      </c>
      <c r="B110" s="7">
        <v>33</v>
      </c>
      <c r="C110" s="56" t="s">
        <v>287</v>
      </c>
      <c r="D110" s="65" t="s">
        <v>142</v>
      </c>
      <c r="E110" s="111" t="s">
        <v>143</v>
      </c>
      <c r="F110" s="115" t="s">
        <v>168</v>
      </c>
      <c r="G110" s="6">
        <v>70</v>
      </c>
      <c r="H110" s="96">
        <v>78</v>
      </c>
      <c r="I110" s="8" t="str">
        <f t="shared" si="10"/>
        <v>Khá</v>
      </c>
      <c r="J110" s="92">
        <f t="shared" si="9"/>
        <v>74</v>
      </c>
      <c r="K110" s="8" t="str">
        <f t="shared" si="11"/>
        <v>Khá</v>
      </c>
      <c r="L110" s="9"/>
    </row>
    <row r="111" spans="1:12" ht="15.75" customHeight="1">
      <c r="A111" s="34">
        <v>105</v>
      </c>
      <c r="B111" s="7">
        <v>34</v>
      </c>
      <c r="C111" s="60" t="s">
        <v>288</v>
      </c>
      <c r="D111" s="61" t="s">
        <v>91</v>
      </c>
      <c r="E111" s="110" t="s">
        <v>144</v>
      </c>
      <c r="F111" s="115" t="s">
        <v>168</v>
      </c>
      <c r="G111" s="6">
        <v>80</v>
      </c>
      <c r="H111" s="96">
        <v>78</v>
      </c>
      <c r="I111" s="8" t="str">
        <f t="shared" si="10"/>
        <v>Khá</v>
      </c>
      <c r="J111" s="92">
        <f t="shared" si="9"/>
        <v>79</v>
      </c>
      <c r="K111" s="8" t="str">
        <f t="shared" si="11"/>
        <v>Khá</v>
      </c>
      <c r="L111" s="9"/>
    </row>
    <row r="112" spans="1:12" ht="15.75" customHeight="1">
      <c r="A112" s="34">
        <v>106</v>
      </c>
      <c r="B112" s="7">
        <v>35</v>
      </c>
      <c r="C112" s="66" t="s">
        <v>289</v>
      </c>
      <c r="D112" s="58" t="s">
        <v>290</v>
      </c>
      <c r="E112" s="113" t="s">
        <v>145</v>
      </c>
      <c r="F112" s="115" t="s">
        <v>168</v>
      </c>
      <c r="G112" s="6">
        <v>77</v>
      </c>
      <c r="H112" s="96">
        <v>83</v>
      </c>
      <c r="I112" s="8" t="str">
        <f t="shared" si="10"/>
        <v>Tốt</v>
      </c>
      <c r="J112" s="92">
        <f t="shared" si="9"/>
        <v>80</v>
      </c>
      <c r="K112" s="8" t="str">
        <f t="shared" si="11"/>
        <v>Tốt</v>
      </c>
      <c r="L112" s="9"/>
    </row>
    <row r="113" spans="1:12" ht="15.75" customHeight="1">
      <c r="A113" s="34">
        <v>107</v>
      </c>
      <c r="B113" s="7">
        <v>36</v>
      </c>
      <c r="C113" s="56" t="s">
        <v>291</v>
      </c>
      <c r="D113" s="57" t="s">
        <v>290</v>
      </c>
      <c r="E113" s="110" t="s">
        <v>146</v>
      </c>
      <c r="F113" s="115" t="s">
        <v>168</v>
      </c>
      <c r="G113" s="6">
        <v>78</v>
      </c>
      <c r="H113" s="96">
        <v>83</v>
      </c>
      <c r="I113" s="8" t="str">
        <f t="shared" si="10"/>
        <v>Tốt</v>
      </c>
      <c r="J113" s="92">
        <f t="shared" si="9"/>
        <v>80.5</v>
      </c>
      <c r="K113" s="8" t="str">
        <f t="shared" si="11"/>
        <v>Tốt</v>
      </c>
      <c r="L113" s="9"/>
    </row>
    <row r="114" spans="1:12" ht="15.75" customHeight="1">
      <c r="A114" s="34">
        <v>108</v>
      </c>
      <c r="B114" s="7">
        <v>37</v>
      </c>
      <c r="C114" s="56" t="s">
        <v>87</v>
      </c>
      <c r="D114" s="59" t="s">
        <v>290</v>
      </c>
      <c r="E114" s="111" t="s">
        <v>147</v>
      </c>
      <c r="F114" s="115" t="s">
        <v>168</v>
      </c>
      <c r="G114" s="6">
        <v>80</v>
      </c>
      <c r="H114" s="96">
        <v>82</v>
      </c>
      <c r="I114" s="8" t="str">
        <f t="shared" si="10"/>
        <v>Tốt</v>
      </c>
      <c r="J114" s="92">
        <f t="shared" si="9"/>
        <v>81</v>
      </c>
      <c r="K114" s="8" t="str">
        <f t="shared" si="11"/>
        <v>Tốt</v>
      </c>
      <c r="L114" s="9"/>
    </row>
    <row r="115" spans="1:12" ht="15.75" customHeight="1">
      <c r="A115" s="34">
        <v>109</v>
      </c>
      <c r="B115" s="7">
        <v>38</v>
      </c>
      <c r="C115" s="60" t="s">
        <v>76</v>
      </c>
      <c r="D115" s="57" t="s">
        <v>148</v>
      </c>
      <c r="E115" s="110" t="s">
        <v>149</v>
      </c>
      <c r="F115" s="115" t="s">
        <v>168</v>
      </c>
      <c r="G115" s="6">
        <v>80</v>
      </c>
      <c r="H115" s="97">
        <v>82</v>
      </c>
      <c r="I115" s="8" t="str">
        <f t="shared" si="10"/>
        <v>Tốt</v>
      </c>
      <c r="J115" s="92">
        <f t="shared" si="9"/>
        <v>81</v>
      </c>
      <c r="K115" s="8" t="str">
        <f t="shared" si="11"/>
        <v>Tốt</v>
      </c>
      <c r="L115" s="9"/>
    </row>
    <row r="116" spans="1:12" ht="15.75" customHeight="1">
      <c r="A116" s="34">
        <v>110</v>
      </c>
      <c r="B116" s="7">
        <v>39</v>
      </c>
      <c r="C116" s="56" t="s">
        <v>21</v>
      </c>
      <c r="D116" s="57" t="s">
        <v>292</v>
      </c>
      <c r="E116" s="110" t="s">
        <v>150</v>
      </c>
      <c r="F116" s="115" t="s">
        <v>168</v>
      </c>
      <c r="G116" s="6">
        <v>88</v>
      </c>
      <c r="H116" s="96">
        <v>82</v>
      </c>
      <c r="I116" s="8" t="str">
        <f t="shared" si="10"/>
        <v>Tốt</v>
      </c>
      <c r="J116" s="92">
        <f t="shared" si="9"/>
        <v>85</v>
      </c>
      <c r="K116" s="8" t="str">
        <f t="shared" si="11"/>
        <v>Tốt</v>
      </c>
      <c r="L116" s="9"/>
    </row>
    <row r="117" spans="1:12" ht="15.75" customHeight="1">
      <c r="A117" s="34">
        <v>111</v>
      </c>
      <c r="B117" s="7">
        <v>40</v>
      </c>
      <c r="C117" s="56" t="s">
        <v>293</v>
      </c>
      <c r="D117" s="57" t="s">
        <v>151</v>
      </c>
      <c r="E117" s="110" t="s">
        <v>152</v>
      </c>
      <c r="F117" s="115" t="s">
        <v>168</v>
      </c>
      <c r="G117" s="6">
        <v>80</v>
      </c>
      <c r="H117" s="96">
        <v>76</v>
      </c>
      <c r="I117" s="8" t="str">
        <f t="shared" si="10"/>
        <v>Khá</v>
      </c>
      <c r="J117" s="92">
        <f t="shared" si="9"/>
        <v>78</v>
      </c>
      <c r="K117" s="8" t="str">
        <f t="shared" si="11"/>
        <v>Khá</v>
      </c>
      <c r="L117" s="9"/>
    </row>
    <row r="118" spans="1:12" ht="15.75" customHeight="1">
      <c r="A118" s="34">
        <v>112</v>
      </c>
      <c r="B118" s="7">
        <v>41</v>
      </c>
      <c r="C118" s="62" t="s">
        <v>294</v>
      </c>
      <c r="D118" s="63" t="s">
        <v>295</v>
      </c>
      <c r="E118" s="112" t="s">
        <v>153</v>
      </c>
      <c r="F118" s="115" t="s">
        <v>168</v>
      </c>
      <c r="G118" s="6">
        <v>78</v>
      </c>
      <c r="H118" s="96">
        <v>83</v>
      </c>
      <c r="I118" s="8" t="str">
        <f t="shared" si="10"/>
        <v>Tốt</v>
      </c>
      <c r="J118" s="92">
        <f t="shared" si="9"/>
        <v>80.5</v>
      </c>
      <c r="K118" s="8" t="str">
        <f t="shared" si="11"/>
        <v>Tốt</v>
      </c>
      <c r="L118" s="9"/>
    </row>
    <row r="119" spans="1:12" ht="15.75" customHeight="1">
      <c r="A119" s="34">
        <v>113</v>
      </c>
      <c r="B119" s="7">
        <v>42</v>
      </c>
      <c r="C119" s="56" t="s">
        <v>296</v>
      </c>
      <c r="D119" s="57" t="s">
        <v>297</v>
      </c>
      <c r="E119" s="110" t="s">
        <v>154</v>
      </c>
      <c r="F119" s="115" t="s">
        <v>168</v>
      </c>
      <c r="G119" s="6">
        <v>92</v>
      </c>
      <c r="H119" s="96">
        <v>89</v>
      </c>
      <c r="I119" s="8" t="str">
        <f t="shared" si="10"/>
        <v>Tốt</v>
      </c>
      <c r="J119" s="92">
        <f t="shared" si="9"/>
        <v>90.5</v>
      </c>
      <c r="K119" s="8" t="str">
        <f t="shared" si="11"/>
        <v>Xuất sắc</v>
      </c>
      <c r="L119" s="9"/>
    </row>
    <row r="120" spans="1:12" ht="15.75" customHeight="1">
      <c r="A120" s="34">
        <v>114</v>
      </c>
      <c r="B120" s="7">
        <v>43</v>
      </c>
      <c r="C120" s="56" t="s">
        <v>266</v>
      </c>
      <c r="D120" s="57" t="s">
        <v>155</v>
      </c>
      <c r="E120" s="110" t="s">
        <v>156</v>
      </c>
      <c r="F120" s="115" t="s">
        <v>168</v>
      </c>
      <c r="G120" s="6">
        <v>82</v>
      </c>
      <c r="H120" s="96">
        <v>83</v>
      </c>
      <c r="I120" s="8" t="str">
        <f t="shared" si="10"/>
        <v>Tốt</v>
      </c>
      <c r="J120" s="92">
        <f t="shared" si="9"/>
        <v>82.5</v>
      </c>
      <c r="K120" s="8" t="str">
        <f t="shared" si="11"/>
        <v>Tốt</v>
      </c>
      <c r="L120" s="9"/>
    </row>
    <row r="121" spans="1:12" ht="15.75" customHeight="1">
      <c r="A121" s="34">
        <v>115</v>
      </c>
      <c r="B121" s="7">
        <v>44</v>
      </c>
      <c r="C121" s="56" t="s">
        <v>29</v>
      </c>
      <c r="D121" s="57" t="s">
        <v>41</v>
      </c>
      <c r="E121" s="110" t="s">
        <v>157</v>
      </c>
      <c r="F121" s="115" t="s">
        <v>168</v>
      </c>
      <c r="G121" s="6">
        <v>79</v>
      </c>
      <c r="H121" s="96">
        <v>88</v>
      </c>
      <c r="I121" s="8" t="str">
        <f t="shared" si="10"/>
        <v>Tốt</v>
      </c>
      <c r="J121" s="92">
        <f t="shared" si="9"/>
        <v>83.5</v>
      </c>
      <c r="K121" s="8" t="str">
        <f t="shared" si="11"/>
        <v>Tốt</v>
      </c>
      <c r="L121" s="9"/>
    </row>
    <row r="122" spans="1:12" ht="15.75" customHeight="1">
      <c r="A122" s="34">
        <v>116</v>
      </c>
      <c r="B122" s="7">
        <v>45</v>
      </c>
      <c r="C122" s="56" t="s">
        <v>298</v>
      </c>
      <c r="D122" s="57" t="s">
        <v>158</v>
      </c>
      <c r="E122" s="110" t="s">
        <v>159</v>
      </c>
      <c r="F122" s="115" t="s">
        <v>168</v>
      </c>
      <c r="G122" s="6">
        <v>80</v>
      </c>
      <c r="H122" s="96">
        <v>83</v>
      </c>
      <c r="I122" s="8" t="str">
        <f t="shared" si="10"/>
        <v>Tốt</v>
      </c>
      <c r="J122" s="92">
        <f t="shared" si="9"/>
        <v>81.5</v>
      </c>
      <c r="K122" s="8" t="str">
        <f t="shared" si="11"/>
        <v>Tốt</v>
      </c>
      <c r="L122" s="9"/>
    </row>
    <row r="123" spans="1:12" ht="15.75" customHeight="1">
      <c r="A123" s="34">
        <v>117</v>
      </c>
      <c r="B123" s="7">
        <v>46</v>
      </c>
      <c r="C123" s="56" t="s">
        <v>299</v>
      </c>
      <c r="D123" s="57" t="s">
        <v>158</v>
      </c>
      <c r="E123" s="110" t="s">
        <v>160</v>
      </c>
      <c r="F123" s="115" t="s">
        <v>168</v>
      </c>
      <c r="G123" s="6">
        <v>84</v>
      </c>
      <c r="H123" s="96">
        <v>83</v>
      </c>
      <c r="I123" s="8" t="str">
        <f t="shared" si="10"/>
        <v>Tốt</v>
      </c>
      <c r="J123" s="92">
        <f t="shared" si="9"/>
        <v>83.5</v>
      </c>
      <c r="K123" s="8" t="str">
        <f t="shared" si="11"/>
        <v>Tốt</v>
      </c>
      <c r="L123" s="9"/>
    </row>
    <row r="124" spans="1:12" ht="15.75" customHeight="1">
      <c r="A124" s="34">
        <v>118</v>
      </c>
      <c r="B124" s="7">
        <v>47</v>
      </c>
      <c r="C124" s="56" t="s">
        <v>300</v>
      </c>
      <c r="D124" s="59" t="s">
        <v>301</v>
      </c>
      <c r="E124" s="111" t="s">
        <v>161</v>
      </c>
      <c r="F124" s="115" t="s">
        <v>168</v>
      </c>
      <c r="G124" s="6">
        <v>68</v>
      </c>
      <c r="H124" s="96">
        <v>80</v>
      </c>
      <c r="I124" s="8" t="str">
        <f t="shared" si="10"/>
        <v>Tốt</v>
      </c>
      <c r="J124" s="92">
        <f t="shared" si="9"/>
        <v>74</v>
      </c>
      <c r="K124" s="8" t="str">
        <f t="shared" si="11"/>
        <v>Khá</v>
      </c>
      <c r="L124" s="9"/>
    </row>
    <row r="125" spans="1:12" ht="15.75" customHeight="1">
      <c r="A125" s="34">
        <v>119</v>
      </c>
      <c r="B125" s="7">
        <v>48</v>
      </c>
      <c r="C125" s="56" t="s">
        <v>87</v>
      </c>
      <c r="D125" s="57" t="s">
        <v>302</v>
      </c>
      <c r="E125" s="110" t="s">
        <v>162</v>
      </c>
      <c r="F125" s="115" t="s">
        <v>168</v>
      </c>
      <c r="G125" s="6">
        <v>78</v>
      </c>
      <c r="H125" s="96">
        <v>83</v>
      </c>
      <c r="I125" s="8" t="str">
        <f t="shared" si="10"/>
        <v>Tốt</v>
      </c>
      <c r="J125" s="92">
        <f t="shared" si="9"/>
        <v>80.5</v>
      </c>
      <c r="K125" s="8" t="str">
        <f t="shared" si="11"/>
        <v>Tốt</v>
      </c>
      <c r="L125" s="9"/>
    </row>
    <row r="126" spans="1:12" ht="15.75" customHeight="1">
      <c r="A126" s="34">
        <v>120</v>
      </c>
      <c r="B126" s="7">
        <v>49</v>
      </c>
      <c r="C126" s="56" t="s">
        <v>76</v>
      </c>
      <c r="D126" s="57" t="s">
        <v>303</v>
      </c>
      <c r="E126" s="110" t="s">
        <v>163</v>
      </c>
      <c r="F126" s="115" t="s">
        <v>168</v>
      </c>
      <c r="G126" s="6">
        <v>81</v>
      </c>
      <c r="H126" s="96">
        <v>83</v>
      </c>
      <c r="I126" s="8" t="str">
        <f t="shared" si="10"/>
        <v>Tốt</v>
      </c>
      <c r="J126" s="92">
        <f t="shared" si="9"/>
        <v>82</v>
      </c>
      <c r="K126" s="8" t="str">
        <f t="shared" si="11"/>
        <v>Tốt</v>
      </c>
      <c r="L126" s="9"/>
    </row>
    <row r="127" spans="1:12" ht="15.75" customHeight="1">
      <c r="A127" s="34">
        <v>121</v>
      </c>
      <c r="B127" s="7">
        <v>50</v>
      </c>
      <c r="C127" s="56" t="s">
        <v>238</v>
      </c>
      <c r="D127" s="57" t="s">
        <v>256</v>
      </c>
      <c r="E127" s="110" t="s">
        <v>164</v>
      </c>
      <c r="F127" s="115" t="s">
        <v>168</v>
      </c>
      <c r="G127" s="6">
        <v>80</v>
      </c>
      <c r="H127" s="96">
        <v>77</v>
      </c>
      <c r="I127" s="8" t="str">
        <f t="shared" si="10"/>
        <v>Khá</v>
      </c>
      <c r="J127" s="92">
        <f t="shared" si="9"/>
        <v>78.5</v>
      </c>
      <c r="K127" s="8" t="str">
        <f t="shared" si="11"/>
        <v>Khá</v>
      </c>
      <c r="L127" s="9"/>
    </row>
    <row r="128" spans="1:12" ht="15.75" customHeight="1">
      <c r="A128" s="34">
        <v>122</v>
      </c>
      <c r="B128" s="7">
        <v>51</v>
      </c>
      <c r="C128" s="62" t="s">
        <v>304</v>
      </c>
      <c r="D128" s="63" t="s">
        <v>38</v>
      </c>
      <c r="E128" s="112" t="s">
        <v>165</v>
      </c>
      <c r="F128" s="115" t="s">
        <v>168</v>
      </c>
      <c r="G128" s="6">
        <v>78</v>
      </c>
      <c r="H128" s="96">
        <v>82</v>
      </c>
      <c r="I128" s="8" t="str">
        <f t="shared" si="10"/>
        <v>Tốt</v>
      </c>
      <c r="J128" s="92">
        <f t="shared" si="9"/>
        <v>80</v>
      </c>
      <c r="K128" s="8" t="str">
        <f t="shared" si="11"/>
        <v>Tốt</v>
      </c>
      <c r="L128" s="9"/>
    </row>
    <row r="129" spans="1:12" ht="15.75" customHeight="1">
      <c r="A129" s="34">
        <v>123</v>
      </c>
      <c r="B129" s="7">
        <v>52</v>
      </c>
      <c r="C129" s="56" t="s">
        <v>87</v>
      </c>
      <c r="D129" s="57" t="s">
        <v>305</v>
      </c>
      <c r="E129" s="110" t="s">
        <v>166</v>
      </c>
      <c r="F129" s="115" t="s">
        <v>168</v>
      </c>
      <c r="G129" s="6">
        <v>75</v>
      </c>
      <c r="H129" s="96">
        <v>83</v>
      </c>
      <c r="I129" s="8" t="str">
        <f t="shared" si="10"/>
        <v>Tốt</v>
      </c>
      <c r="J129" s="92">
        <f t="shared" si="9"/>
        <v>79</v>
      </c>
      <c r="K129" s="8" t="str">
        <f t="shared" si="11"/>
        <v>Khá</v>
      </c>
      <c r="L129" s="9"/>
    </row>
    <row r="130" spans="1:12" ht="15.75" customHeight="1">
      <c r="A130" s="35">
        <v>124</v>
      </c>
      <c r="B130" s="13">
        <v>53</v>
      </c>
      <c r="C130" s="67" t="s">
        <v>306</v>
      </c>
      <c r="D130" s="68" t="s">
        <v>93</v>
      </c>
      <c r="E130" s="114" t="s">
        <v>167</v>
      </c>
      <c r="F130" s="116" t="s">
        <v>168</v>
      </c>
      <c r="G130" s="12">
        <v>71</v>
      </c>
      <c r="H130" s="98">
        <v>83</v>
      </c>
      <c r="I130" s="14" t="str">
        <f t="shared" si="10"/>
        <v>Tốt</v>
      </c>
      <c r="J130" s="99">
        <f t="shared" si="9"/>
        <v>77</v>
      </c>
      <c r="K130" s="14" t="str">
        <f t="shared" si="11"/>
        <v>Khá</v>
      </c>
      <c r="L130" s="15"/>
    </row>
    <row r="131" spans="5:12" s="24" customFormat="1" ht="34.5" customHeight="1">
      <c r="E131" s="25"/>
      <c r="H131" s="178" t="s">
        <v>334</v>
      </c>
      <c r="I131" s="178"/>
      <c r="J131" s="178"/>
      <c r="K131" s="178"/>
      <c r="L131" s="178"/>
    </row>
    <row r="132" spans="1:12" s="20" customFormat="1" ht="17.25" customHeight="1">
      <c r="A132" s="174" t="s">
        <v>311</v>
      </c>
      <c r="B132" s="175"/>
      <c r="C132" s="175"/>
      <c r="D132" s="175"/>
      <c r="E132" s="21"/>
      <c r="H132" s="174" t="s">
        <v>204</v>
      </c>
      <c r="I132" s="174"/>
      <c r="J132" s="174"/>
      <c r="K132" s="174"/>
      <c r="L132" s="174"/>
    </row>
    <row r="133" spans="5:9" s="20" customFormat="1" ht="15.75">
      <c r="E133" s="21"/>
      <c r="I133" s="31"/>
    </row>
    <row r="134" spans="5:9" s="20" customFormat="1" ht="15.75">
      <c r="E134" s="21"/>
      <c r="I134" s="31"/>
    </row>
    <row r="135" spans="5:9" s="20" customFormat="1" ht="15.75">
      <c r="E135" s="21"/>
      <c r="I135" s="31"/>
    </row>
    <row r="136" spans="1:12" s="26" customFormat="1" ht="19.5" customHeight="1">
      <c r="A136" s="176" t="s">
        <v>312</v>
      </c>
      <c r="B136" s="177"/>
      <c r="C136" s="177"/>
      <c r="D136" s="177"/>
      <c r="E136" s="18"/>
      <c r="H136" s="176" t="s">
        <v>205</v>
      </c>
      <c r="I136" s="176"/>
      <c r="J136" s="176"/>
      <c r="K136" s="176"/>
      <c r="L136" s="176"/>
    </row>
  </sheetData>
  <sheetProtection/>
  <mergeCells count="12">
    <mergeCell ref="A1:D1"/>
    <mergeCell ref="A2:D2"/>
    <mergeCell ref="A3:D3"/>
    <mergeCell ref="E1:L1"/>
    <mergeCell ref="E2:L2"/>
    <mergeCell ref="A4:L4"/>
    <mergeCell ref="A132:D132"/>
    <mergeCell ref="A136:D136"/>
    <mergeCell ref="H131:L131"/>
    <mergeCell ref="H132:L132"/>
    <mergeCell ref="H136:L136"/>
    <mergeCell ref="C6:D6"/>
  </mergeCells>
  <printOptions/>
  <pageMargins left="0.5" right="0" top="0.5" bottom="0.5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8">
      <selection activeCell="J10" sqref="J10"/>
    </sheetView>
  </sheetViews>
  <sheetFormatPr defaultColWidth="9.140625" defaultRowHeight="12.75"/>
  <cols>
    <col min="1" max="1" width="4.421875" style="20" customWidth="1"/>
    <col min="2" max="2" width="5.57421875" style="20" customWidth="1"/>
    <col min="3" max="3" width="16.57421875" style="20" customWidth="1"/>
    <col min="4" max="4" width="7.57421875" style="20" customWidth="1"/>
    <col min="5" max="5" width="11.7109375" style="21" customWidth="1"/>
    <col min="6" max="6" width="13.7109375" style="21" customWidth="1"/>
    <col min="7" max="8" width="6.57421875" style="20" customWidth="1"/>
    <col min="9" max="9" width="10.140625" style="20" customWidth="1"/>
    <col min="10" max="10" width="15.28125" style="19" customWidth="1"/>
    <col min="11" max="16384" width="9.140625" style="20" customWidth="1"/>
  </cols>
  <sheetData>
    <row r="1" spans="1:10" s="120" customFormat="1" ht="16.5">
      <c r="A1" s="188" t="s">
        <v>208</v>
      </c>
      <c r="B1" s="189"/>
      <c r="C1" s="189"/>
      <c r="D1" s="189"/>
      <c r="E1" s="190" t="s">
        <v>335</v>
      </c>
      <c r="F1" s="190"/>
      <c r="G1" s="191"/>
      <c r="H1" s="191"/>
      <c r="I1" s="191"/>
      <c r="J1" s="191"/>
    </row>
    <row r="2" spans="1:10" ht="18.75">
      <c r="A2" s="190" t="s">
        <v>209</v>
      </c>
      <c r="B2" s="191"/>
      <c r="C2" s="191"/>
      <c r="D2" s="191"/>
      <c r="E2" s="192" t="s">
        <v>207</v>
      </c>
      <c r="F2" s="192"/>
      <c r="G2" s="193"/>
      <c r="H2" s="193"/>
      <c r="I2" s="193"/>
      <c r="J2" s="193"/>
    </row>
    <row r="3" spans="1:10" ht="18" customHeight="1">
      <c r="A3" s="194" t="s">
        <v>210</v>
      </c>
      <c r="B3" s="195"/>
      <c r="C3" s="195"/>
      <c r="D3" s="195"/>
      <c r="E3" s="121"/>
      <c r="F3" s="121"/>
      <c r="I3" s="21"/>
      <c r="J3" s="122"/>
    </row>
    <row r="4" spans="1:10" ht="79.5" customHeight="1">
      <c r="A4" s="187" t="s">
        <v>347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ht="24" customHeight="1">
      <c r="A5" s="22"/>
      <c r="B5" s="23"/>
      <c r="C5" s="23"/>
      <c r="D5" s="23"/>
      <c r="E5" s="23"/>
      <c r="F5" s="23"/>
      <c r="G5" s="23"/>
      <c r="H5" s="23"/>
      <c r="I5" s="23"/>
      <c r="J5" s="23"/>
    </row>
    <row r="6" spans="1:10" s="166" customFormat="1" ht="42.75" customHeight="1">
      <c r="A6" s="162" t="s">
        <v>336</v>
      </c>
      <c r="B6" s="163" t="s">
        <v>337</v>
      </c>
      <c r="C6" s="164" t="s">
        <v>338</v>
      </c>
      <c r="D6" s="123" t="s">
        <v>339</v>
      </c>
      <c r="E6" s="123" t="s">
        <v>212</v>
      </c>
      <c r="F6" s="29" t="s">
        <v>213</v>
      </c>
      <c r="G6" s="29" t="s">
        <v>340</v>
      </c>
      <c r="H6" s="29" t="s">
        <v>350</v>
      </c>
      <c r="I6" s="29" t="s">
        <v>351</v>
      </c>
      <c r="J6" s="165" t="s">
        <v>214</v>
      </c>
    </row>
    <row r="7" spans="1:10" s="124" customFormat="1" ht="21.75" customHeight="1">
      <c r="A7" s="125">
        <v>1</v>
      </c>
      <c r="B7" s="126">
        <v>1</v>
      </c>
      <c r="C7" s="127" t="s">
        <v>215</v>
      </c>
      <c r="D7" s="128" t="s">
        <v>169</v>
      </c>
      <c r="E7" s="129" t="s">
        <v>170</v>
      </c>
      <c r="F7" s="130" t="s">
        <v>203</v>
      </c>
      <c r="G7" s="131">
        <v>81</v>
      </c>
      <c r="H7" s="131">
        <v>81</v>
      </c>
      <c r="I7" s="132" t="s">
        <v>309</v>
      </c>
      <c r="J7" s="133"/>
    </row>
    <row r="8" spans="1:10" s="124" customFormat="1" ht="21.75" customHeight="1">
      <c r="A8" s="134">
        <v>2</v>
      </c>
      <c r="B8" s="135">
        <v>2</v>
      </c>
      <c r="C8" s="136" t="s">
        <v>216</v>
      </c>
      <c r="D8" s="137" t="s">
        <v>169</v>
      </c>
      <c r="E8" s="138" t="s">
        <v>171</v>
      </c>
      <c r="F8" s="139" t="s">
        <v>203</v>
      </c>
      <c r="G8" s="140" t="s">
        <v>57</v>
      </c>
      <c r="H8" s="140" t="s">
        <v>57</v>
      </c>
      <c r="I8" s="8" t="s">
        <v>308</v>
      </c>
      <c r="J8" s="141"/>
    </row>
    <row r="9" spans="1:10" s="124" customFormat="1" ht="21.75" customHeight="1">
      <c r="A9" s="134">
        <v>3</v>
      </c>
      <c r="B9" s="135">
        <v>3</v>
      </c>
      <c r="C9" s="136" t="s">
        <v>217</v>
      </c>
      <c r="D9" s="137" t="s">
        <v>169</v>
      </c>
      <c r="E9" s="138" t="s">
        <v>172</v>
      </c>
      <c r="F9" s="139" t="s">
        <v>203</v>
      </c>
      <c r="G9" s="140" t="s">
        <v>319</v>
      </c>
      <c r="H9" s="140" t="s">
        <v>319</v>
      </c>
      <c r="I9" s="8" t="s">
        <v>320</v>
      </c>
      <c r="J9" s="141"/>
    </row>
    <row r="10" spans="1:10" s="124" customFormat="1" ht="21.75" customHeight="1">
      <c r="A10" s="134">
        <v>4</v>
      </c>
      <c r="B10" s="135">
        <v>4</v>
      </c>
      <c r="C10" s="142" t="s">
        <v>218</v>
      </c>
      <c r="D10" s="143" t="s">
        <v>219</v>
      </c>
      <c r="E10" s="144" t="s">
        <v>173</v>
      </c>
      <c r="F10" s="139" t="s">
        <v>203</v>
      </c>
      <c r="G10" s="145" t="s">
        <v>321</v>
      </c>
      <c r="H10" s="145" t="s">
        <v>321</v>
      </c>
      <c r="I10" s="8" t="s">
        <v>320</v>
      </c>
      <c r="J10" s="141"/>
    </row>
    <row r="11" spans="1:10" s="124" customFormat="1" ht="21.75" customHeight="1">
      <c r="A11" s="134">
        <v>5</v>
      </c>
      <c r="B11" s="135">
        <v>5</v>
      </c>
      <c r="C11" s="136" t="s">
        <v>32</v>
      </c>
      <c r="D11" s="146" t="s">
        <v>220</v>
      </c>
      <c r="E11" s="138" t="s">
        <v>174</v>
      </c>
      <c r="F11" s="139" t="s">
        <v>203</v>
      </c>
      <c r="G11" s="147" t="s">
        <v>321</v>
      </c>
      <c r="H11" s="147" t="s">
        <v>321</v>
      </c>
      <c r="I11" s="8" t="s">
        <v>320</v>
      </c>
      <c r="J11" s="141"/>
    </row>
    <row r="12" spans="1:10" s="124" customFormat="1" ht="21.75" customHeight="1">
      <c r="A12" s="134">
        <v>6</v>
      </c>
      <c r="B12" s="135">
        <v>6</v>
      </c>
      <c r="C12" s="136" t="s">
        <v>87</v>
      </c>
      <c r="D12" s="146" t="s">
        <v>221</v>
      </c>
      <c r="E12" s="138" t="s">
        <v>175</v>
      </c>
      <c r="F12" s="139" t="s">
        <v>203</v>
      </c>
      <c r="G12" s="147" t="s">
        <v>321</v>
      </c>
      <c r="H12" s="147" t="s">
        <v>321</v>
      </c>
      <c r="I12" s="8" t="s">
        <v>320</v>
      </c>
      <c r="J12" s="17"/>
    </row>
    <row r="13" spans="1:10" s="124" customFormat="1" ht="21.75" customHeight="1">
      <c r="A13" s="134">
        <v>7</v>
      </c>
      <c r="B13" s="135">
        <v>7</v>
      </c>
      <c r="C13" s="148" t="s">
        <v>222</v>
      </c>
      <c r="D13" s="149" t="s">
        <v>221</v>
      </c>
      <c r="E13" s="150" t="s">
        <v>176</v>
      </c>
      <c r="F13" s="139" t="s">
        <v>203</v>
      </c>
      <c r="G13" s="151" t="s">
        <v>321</v>
      </c>
      <c r="H13" s="151" t="s">
        <v>321</v>
      </c>
      <c r="I13" s="8" t="s">
        <v>320</v>
      </c>
      <c r="J13" s="17"/>
    </row>
    <row r="14" spans="1:10" s="124" customFormat="1" ht="21.75" customHeight="1">
      <c r="A14" s="134">
        <v>8</v>
      </c>
      <c r="B14" s="135">
        <v>8</v>
      </c>
      <c r="C14" s="136" t="s">
        <v>223</v>
      </c>
      <c r="D14" s="146" t="s">
        <v>224</v>
      </c>
      <c r="E14" s="138" t="s">
        <v>177</v>
      </c>
      <c r="F14" s="139" t="s">
        <v>203</v>
      </c>
      <c r="G14" s="147" t="s">
        <v>319</v>
      </c>
      <c r="H14" s="147" t="s">
        <v>319</v>
      </c>
      <c r="I14" s="8" t="s">
        <v>309</v>
      </c>
      <c r="J14" s="17"/>
    </row>
    <row r="15" spans="1:10" s="124" customFormat="1" ht="21.75" customHeight="1">
      <c r="A15" s="134">
        <v>9</v>
      </c>
      <c r="B15" s="135">
        <v>9</v>
      </c>
      <c r="C15" s="136" t="s">
        <v>225</v>
      </c>
      <c r="D15" s="146" t="s">
        <v>226</v>
      </c>
      <c r="E15" s="138" t="s">
        <v>178</v>
      </c>
      <c r="F15" s="139" t="s">
        <v>203</v>
      </c>
      <c r="G15" s="147" t="s">
        <v>319</v>
      </c>
      <c r="H15" s="147" t="s">
        <v>319</v>
      </c>
      <c r="I15" s="8" t="s">
        <v>320</v>
      </c>
      <c r="J15" s="17"/>
    </row>
    <row r="16" spans="1:10" s="124" customFormat="1" ht="21.75" customHeight="1">
      <c r="A16" s="134">
        <v>10</v>
      </c>
      <c r="B16" s="135">
        <v>10</v>
      </c>
      <c r="C16" s="142" t="s">
        <v>227</v>
      </c>
      <c r="D16" s="143" t="s">
        <v>69</v>
      </c>
      <c r="E16" s="144" t="s">
        <v>179</v>
      </c>
      <c r="F16" s="139" t="s">
        <v>203</v>
      </c>
      <c r="G16" s="145" t="s">
        <v>321</v>
      </c>
      <c r="H16" s="145" t="s">
        <v>321</v>
      </c>
      <c r="I16" s="8" t="s">
        <v>320</v>
      </c>
      <c r="J16" s="17"/>
    </row>
    <row r="17" spans="1:10" s="124" customFormat="1" ht="21.75" customHeight="1">
      <c r="A17" s="134">
        <v>11</v>
      </c>
      <c r="B17" s="135">
        <v>11</v>
      </c>
      <c r="C17" s="142" t="s">
        <v>87</v>
      </c>
      <c r="D17" s="143" t="s">
        <v>228</v>
      </c>
      <c r="E17" s="144" t="s">
        <v>180</v>
      </c>
      <c r="F17" s="139" t="s">
        <v>203</v>
      </c>
      <c r="G17" s="145" t="s">
        <v>324</v>
      </c>
      <c r="H17" s="145" t="s">
        <v>324</v>
      </c>
      <c r="I17" s="8" t="s">
        <v>309</v>
      </c>
      <c r="J17" s="17"/>
    </row>
    <row r="18" spans="1:10" s="124" customFormat="1" ht="21.75" customHeight="1">
      <c r="A18" s="134">
        <v>12</v>
      </c>
      <c r="B18" s="135">
        <v>12</v>
      </c>
      <c r="C18" s="142" t="s">
        <v>341</v>
      </c>
      <c r="D18" s="143" t="s">
        <v>230</v>
      </c>
      <c r="E18" s="144" t="s">
        <v>181</v>
      </c>
      <c r="F18" s="139" t="s">
        <v>203</v>
      </c>
      <c r="G18" s="145" t="s">
        <v>319</v>
      </c>
      <c r="H18" s="145" t="s">
        <v>319</v>
      </c>
      <c r="I18" s="8" t="s">
        <v>309</v>
      </c>
      <c r="J18" s="17"/>
    </row>
    <row r="19" spans="1:10" s="124" customFormat="1" ht="21.75" customHeight="1">
      <c r="A19" s="134">
        <v>13</v>
      </c>
      <c r="B19" s="135">
        <v>13</v>
      </c>
      <c r="C19" s="142" t="s">
        <v>231</v>
      </c>
      <c r="D19" s="143" t="s">
        <v>232</v>
      </c>
      <c r="E19" s="144" t="s">
        <v>182</v>
      </c>
      <c r="F19" s="139" t="s">
        <v>203</v>
      </c>
      <c r="G19" s="145" t="s">
        <v>321</v>
      </c>
      <c r="H19" s="145" t="s">
        <v>321</v>
      </c>
      <c r="I19" s="8" t="s">
        <v>320</v>
      </c>
      <c r="J19" s="17"/>
    </row>
    <row r="20" spans="1:10" s="124" customFormat="1" ht="21.75" customHeight="1">
      <c r="A20" s="134">
        <v>14</v>
      </c>
      <c r="B20" s="135">
        <v>14</v>
      </c>
      <c r="C20" s="136" t="s">
        <v>233</v>
      </c>
      <c r="D20" s="146" t="s">
        <v>234</v>
      </c>
      <c r="E20" s="138" t="s">
        <v>183</v>
      </c>
      <c r="F20" s="139" t="s">
        <v>203</v>
      </c>
      <c r="G20" s="147" t="s">
        <v>324</v>
      </c>
      <c r="H20" s="147" t="s">
        <v>324</v>
      </c>
      <c r="I20" s="8" t="s">
        <v>309</v>
      </c>
      <c r="J20" s="17"/>
    </row>
    <row r="21" spans="1:10" s="124" customFormat="1" ht="21.75" customHeight="1">
      <c r="A21" s="134">
        <v>15</v>
      </c>
      <c r="B21" s="135">
        <v>15</v>
      </c>
      <c r="C21" s="142" t="s">
        <v>235</v>
      </c>
      <c r="D21" s="152" t="s">
        <v>125</v>
      </c>
      <c r="E21" s="144" t="s">
        <v>184</v>
      </c>
      <c r="F21" s="139" t="s">
        <v>203</v>
      </c>
      <c r="G21" s="145" t="s">
        <v>321</v>
      </c>
      <c r="H21" s="145" t="s">
        <v>321</v>
      </c>
      <c r="I21" s="8" t="s">
        <v>320</v>
      </c>
      <c r="J21" s="17"/>
    </row>
    <row r="22" spans="1:10" s="124" customFormat="1" ht="21.75" customHeight="1">
      <c r="A22" s="134">
        <v>16</v>
      </c>
      <c r="B22" s="135">
        <v>16</v>
      </c>
      <c r="C22" s="142" t="s">
        <v>87</v>
      </c>
      <c r="D22" s="143" t="s">
        <v>236</v>
      </c>
      <c r="E22" s="144" t="s">
        <v>185</v>
      </c>
      <c r="F22" s="139" t="s">
        <v>203</v>
      </c>
      <c r="G22" s="145" t="s">
        <v>322</v>
      </c>
      <c r="H22" s="145" t="s">
        <v>322</v>
      </c>
      <c r="I22" s="8" t="s">
        <v>309</v>
      </c>
      <c r="J22" s="17"/>
    </row>
    <row r="23" spans="1:10" s="124" customFormat="1" ht="21.75" customHeight="1">
      <c r="A23" s="134">
        <v>17</v>
      </c>
      <c r="B23" s="135">
        <v>17</v>
      </c>
      <c r="C23" s="142" t="s">
        <v>237</v>
      </c>
      <c r="D23" s="143" t="s">
        <v>186</v>
      </c>
      <c r="E23" s="144" t="s">
        <v>187</v>
      </c>
      <c r="F23" s="139" t="s">
        <v>203</v>
      </c>
      <c r="G23" s="145" t="s">
        <v>321</v>
      </c>
      <c r="H23" s="145" t="s">
        <v>321</v>
      </c>
      <c r="I23" s="8" t="s">
        <v>320</v>
      </c>
      <c r="J23" s="17"/>
    </row>
    <row r="24" spans="1:10" s="124" customFormat="1" ht="21.75" customHeight="1">
      <c r="A24" s="134">
        <v>18</v>
      </c>
      <c r="B24" s="135">
        <v>18</v>
      </c>
      <c r="C24" s="142" t="s">
        <v>238</v>
      </c>
      <c r="D24" s="143" t="s">
        <v>239</v>
      </c>
      <c r="E24" s="144" t="s">
        <v>188</v>
      </c>
      <c r="F24" s="139" t="s">
        <v>203</v>
      </c>
      <c r="G24" s="145" t="s">
        <v>324</v>
      </c>
      <c r="H24" s="145" t="s">
        <v>324</v>
      </c>
      <c r="I24" s="8" t="s">
        <v>309</v>
      </c>
      <c r="J24" s="17"/>
    </row>
    <row r="25" spans="1:10" s="124" customFormat="1" ht="21.75" customHeight="1">
      <c r="A25" s="134">
        <v>19</v>
      </c>
      <c r="B25" s="135">
        <v>19</v>
      </c>
      <c r="C25" s="142" t="s">
        <v>240</v>
      </c>
      <c r="D25" s="152" t="s">
        <v>189</v>
      </c>
      <c r="E25" s="144" t="s">
        <v>190</v>
      </c>
      <c r="F25" s="139" t="s">
        <v>203</v>
      </c>
      <c r="G25" s="145" t="s">
        <v>321</v>
      </c>
      <c r="H25" s="145" t="s">
        <v>321</v>
      </c>
      <c r="I25" s="8" t="s">
        <v>320</v>
      </c>
      <c r="J25" s="17"/>
    </row>
    <row r="26" spans="1:10" s="124" customFormat="1" ht="21.75" customHeight="1">
      <c r="A26" s="134">
        <v>20</v>
      </c>
      <c r="B26" s="135">
        <v>20</v>
      </c>
      <c r="C26" s="142" t="s">
        <v>241</v>
      </c>
      <c r="D26" s="152" t="s">
        <v>189</v>
      </c>
      <c r="E26" s="144" t="s">
        <v>191</v>
      </c>
      <c r="F26" s="139" t="s">
        <v>203</v>
      </c>
      <c r="G26" s="145" t="s">
        <v>342</v>
      </c>
      <c r="H26" s="145" t="s">
        <v>342</v>
      </c>
      <c r="I26" s="8" t="s">
        <v>310</v>
      </c>
      <c r="J26" s="141"/>
    </row>
    <row r="27" spans="1:10" s="124" customFormat="1" ht="21.75" customHeight="1">
      <c r="A27" s="134">
        <v>21</v>
      </c>
      <c r="B27" s="135">
        <v>21</v>
      </c>
      <c r="C27" s="142" t="s">
        <v>87</v>
      </c>
      <c r="D27" s="143" t="s">
        <v>242</v>
      </c>
      <c r="E27" s="144" t="s">
        <v>192</v>
      </c>
      <c r="F27" s="139" t="s">
        <v>203</v>
      </c>
      <c r="G27" s="145" t="s">
        <v>321</v>
      </c>
      <c r="H27" s="145" t="s">
        <v>321</v>
      </c>
      <c r="I27" s="8" t="s">
        <v>320</v>
      </c>
      <c r="J27" s="141"/>
    </row>
    <row r="28" spans="1:10" s="124" customFormat="1" ht="21.75" customHeight="1">
      <c r="A28" s="134">
        <v>22</v>
      </c>
      <c r="B28" s="135">
        <v>22</v>
      </c>
      <c r="C28" s="142" t="s">
        <v>217</v>
      </c>
      <c r="D28" s="143" t="s">
        <v>91</v>
      </c>
      <c r="E28" s="144" t="s">
        <v>193</v>
      </c>
      <c r="F28" s="139" t="s">
        <v>203</v>
      </c>
      <c r="G28" s="145" t="s">
        <v>319</v>
      </c>
      <c r="H28" s="145" t="s">
        <v>319</v>
      </c>
      <c r="I28" s="8" t="s">
        <v>309</v>
      </c>
      <c r="J28" s="141"/>
    </row>
    <row r="29" spans="1:10" s="124" customFormat="1" ht="21.75" customHeight="1">
      <c r="A29" s="134">
        <v>23</v>
      </c>
      <c r="B29" s="135">
        <v>23</v>
      </c>
      <c r="C29" s="142" t="s">
        <v>233</v>
      </c>
      <c r="D29" s="143" t="s">
        <v>91</v>
      </c>
      <c r="E29" s="144" t="s">
        <v>194</v>
      </c>
      <c r="F29" s="139" t="s">
        <v>203</v>
      </c>
      <c r="G29" s="145" t="s">
        <v>324</v>
      </c>
      <c r="H29" s="145" t="s">
        <v>324</v>
      </c>
      <c r="I29" s="8" t="s">
        <v>309</v>
      </c>
      <c r="J29" s="141"/>
    </row>
    <row r="30" spans="1:10" s="124" customFormat="1" ht="21.75" customHeight="1">
      <c r="A30" s="134">
        <v>24</v>
      </c>
      <c r="B30" s="135">
        <v>24</v>
      </c>
      <c r="C30" s="142" t="s">
        <v>243</v>
      </c>
      <c r="D30" s="143" t="s">
        <v>244</v>
      </c>
      <c r="E30" s="144" t="s">
        <v>195</v>
      </c>
      <c r="F30" s="139" t="s">
        <v>203</v>
      </c>
      <c r="G30" s="145" t="s">
        <v>319</v>
      </c>
      <c r="H30" s="145" t="s">
        <v>319</v>
      </c>
      <c r="I30" s="8" t="s">
        <v>309</v>
      </c>
      <c r="J30" s="141"/>
    </row>
    <row r="31" spans="1:10" s="124" customFormat="1" ht="21.75" customHeight="1">
      <c r="A31" s="134">
        <v>25</v>
      </c>
      <c r="B31" s="135">
        <v>25</v>
      </c>
      <c r="C31" s="142" t="s">
        <v>238</v>
      </c>
      <c r="D31" s="143" t="s">
        <v>245</v>
      </c>
      <c r="E31" s="144" t="s">
        <v>146</v>
      </c>
      <c r="F31" s="139" t="s">
        <v>203</v>
      </c>
      <c r="G31" s="145" t="s">
        <v>319</v>
      </c>
      <c r="H31" s="145" t="s">
        <v>319</v>
      </c>
      <c r="I31" s="8" t="s">
        <v>309</v>
      </c>
      <c r="J31" s="141"/>
    </row>
    <row r="32" spans="1:10" s="124" customFormat="1" ht="21.75" customHeight="1">
      <c r="A32" s="134">
        <v>26</v>
      </c>
      <c r="B32" s="135">
        <v>26</v>
      </c>
      <c r="C32" s="142" t="s">
        <v>87</v>
      </c>
      <c r="D32" s="143" t="s">
        <v>246</v>
      </c>
      <c r="E32" s="144" t="s">
        <v>196</v>
      </c>
      <c r="F32" s="139" t="s">
        <v>203</v>
      </c>
      <c r="G32" s="145" t="s">
        <v>319</v>
      </c>
      <c r="H32" s="145" t="s">
        <v>319</v>
      </c>
      <c r="I32" s="8" t="s">
        <v>309</v>
      </c>
      <c r="J32" s="141"/>
    </row>
    <row r="33" spans="1:10" s="124" customFormat="1" ht="21.75" customHeight="1">
      <c r="A33" s="134">
        <v>27</v>
      </c>
      <c r="B33" s="135">
        <v>27</v>
      </c>
      <c r="C33" s="142" t="s">
        <v>247</v>
      </c>
      <c r="D33" s="143" t="s">
        <v>248</v>
      </c>
      <c r="E33" s="144" t="s">
        <v>197</v>
      </c>
      <c r="F33" s="139" t="s">
        <v>203</v>
      </c>
      <c r="G33" s="145" t="s">
        <v>324</v>
      </c>
      <c r="H33" s="145" t="s">
        <v>324</v>
      </c>
      <c r="I33" s="8" t="s">
        <v>309</v>
      </c>
      <c r="J33" s="141"/>
    </row>
    <row r="34" spans="1:10" s="124" customFormat="1" ht="21.75" customHeight="1">
      <c r="A34" s="134">
        <v>28</v>
      </c>
      <c r="B34" s="135">
        <v>28</v>
      </c>
      <c r="C34" s="142" t="s">
        <v>87</v>
      </c>
      <c r="D34" s="152" t="s">
        <v>158</v>
      </c>
      <c r="E34" s="144" t="s">
        <v>198</v>
      </c>
      <c r="F34" s="139" t="s">
        <v>203</v>
      </c>
      <c r="G34" s="145" t="s">
        <v>319</v>
      </c>
      <c r="H34" s="145" t="s">
        <v>319</v>
      </c>
      <c r="I34" s="8" t="s">
        <v>320</v>
      </c>
      <c r="J34" s="141"/>
    </row>
    <row r="35" spans="1:10" s="124" customFormat="1" ht="21.75" customHeight="1">
      <c r="A35" s="134">
        <v>29</v>
      </c>
      <c r="B35" s="135">
        <v>29</v>
      </c>
      <c r="C35" s="142" t="s">
        <v>249</v>
      </c>
      <c r="D35" s="152" t="s">
        <v>158</v>
      </c>
      <c r="E35" s="144" t="s">
        <v>113</v>
      </c>
      <c r="F35" s="139" t="s">
        <v>203</v>
      </c>
      <c r="G35" s="145" t="s">
        <v>319</v>
      </c>
      <c r="H35" s="145" t="s">
        <v>319</v>
      </c>
      <c r="I35" s="8" t="s">
        <v>320</v>
      </c>
      <c r="J35" s="141"/>
    </row>
    <row r="36" spans="1:10" s="124" customFormat="1" ht="21.75" customHeight="1">
      <c r="A36" s="134">
        <v>30</v>
      </c>
      <c r="B36" s="135">
        <v>30</v>
      </c>
      <c r="C36" s="142" t="s">
        <v>250</v>
      </c>
      <c r="D36" s="143" t="s">
        <v>251</v>
      </c>
      <c r="E36" s="144" t="s">
        <v>199</v>
      </c>
      <c r="F36" s="139" t="s">
        <v>203</v>
      </c>
      <c r="G36" s="145" t="s">
        <v>343</v>
      </c>
      <c r="H36" s="145" t="s">
        <v>343</v>
      </c>
      <c r="I36" s="8" t="s">
        <v>328</v>
      </c>
      <c r="J36" s="141"/>
    </row>
    <row r="37" spans="1:10" s="124" customFormat="1" ht="21.75" customHeight="1">
      <c r="A37" s="134">
        <v>31</v>
      </c>
      <c r="B37" s="135">
        <v>31</v>
      </c>
      <c r="C37" s="142" t="s">
        <v>252</v>
      </c>
      <c r="D37" s="143" t="s">
        <v>50</v>
      </c>
      <c r="E37" s="144" t="s">
        <v>200</v>
      </c>
      <c r="F37" s="139" t="s">
        <v>203</v>
      </c>
      <c r="G37" s="145" t="s">
        <v>344</v>
      </c>
      <c r="H37" s="145" t="s">
        <v>344</v>
      </c>
      <c r="I37" s="8" t="s">
        <v>328</v>
      </c>
      <c r="J37" s="141"/>
    </row>
    <row r="38" spans="1:10" s="124" customFormat="1" ht="21.75" customHeight="1">
      <c r="A38" s="134">
        <v>32</v>
      </c>
      <c r="B38" s="135">
        <v>32</v>
      </c>
      <c r="C38" s="142" t="s">
        <v>253</v>
      </c>
      <c r="D38" s="143" t="s">
        <v>254</v>
      </c>
      <c r="E38" s="144" t="s">
        <v>201</v>
      </c>
      <c r="F38" s="139" t="s">
        <v>203</v>
      </c>
      <c r="G38" s="145" t="s">
        <v>321</v>
      </c>
      <c r="H38" s="145" t="s">
        <v>321</v>
      </c>
      <c r="I38" s="8" t="s">
        <v>320</v>
      </c>
      <c r="J38" s="141"/>
    </row>
    <row r="39" spans="1:10" s="161" customFormat="1" ht="21.75" customHeight="1">
      <c r="A39" s="153">
        <v>33</v>
      </c>
      <c r="B39" s="154">
        <v>33</v>
      </c>
      <c r="C39" s="155" t="s">
        <v>255</v>
      </c>
      <c r="D39" s="156" t="s">
        <v>256</v>
      </c>
      <c r="E39" s="157" t="s">
        <v>202</v>
      </c>
      <c r="F39" s="158" t="s">
        <v>203</v>
      </c>
      <c r="G39" s="159" t="s">
        <v>319</v>
      </c>
      <c r="H39" s="159" t="s">
        <v>319</v>
      </c>
      <c r="I39" s="14" t="s">
        <v>309</v>
      </c>
      <c r="J39" s="160"/>
    </row>
    <row r="40" spans="5:11" s="24" customFormat="1" ht="34.5" customHeight="1">
      <c r="E40" s="25"/>
      <c r="F40" s="178" t="s">
        <v>348</v>
      </c>
      <c r="G40" s="178"/>
      <c r="H40" s="178"/>
      <c r="I40" s="178"/>
      <c r="J40" s="178"/>
      <c r="K40" s="117"/>
    </row>
    <row r="41" spans="1:11" ht="17.25" customHeight="1">
      <c r="A41" s="174" t="s">
        <v>311</v>
      </c>
      <c r="B41" s="175"/>
      <c r="C41" s="175"/>
      <c r="D41" s="175"/>
      <c r="F41" s="174" t="s">
        <v>204</v>
      </c>
      <c r="G41" s="174"/>
      <c r="H41" s="174"/>
      <c r="I41" s="174"/>
      <c r="J41" s="174"/>
      <c r="K41" s="118"/>
    </row>
    <row r="42" spans="6:10" ht="15.75">
      <c r="F42" s="20"/>
      <c r="G42" s="31"/>
      <c r="H42" s="31"/>
      <c r="J42" s="20"/>
    </row>
    <row r="43" spans="6:10" ht="15.75">
      <c r="F43" s="20"/>
      <c r="G43" s="31"/>
      <c r="H43" s="31"/>
      <c r="J43" s="20"/>
    </row>
    <row r="44" spans="6:10" ht="15.75">
      <c r="F44" s="20"/>
      <c r="G44" s="31"/>
      <c r="H44" s="31"/>
      <c r="J44" s="20"/>
    </row>
    <row r="45" spans="1:11" s="26" customFormat="1" ht="19.5" customHeight="1">
      <c r="A45" s="176" t="s">
        <v>312</v>
      </c>
      <c r="B45" s="177"/>
      <c r="C45" s="177"/>
      <c r="D45" s="177"/>
      <c r="E45" s="18"/>
      <c r="F45" s="176" t="s">
        <v>205</v>
      </c>
      <c r="G45" s="176"/>
      <c r="H45" s="176"/>
      <c r="I45" s="176"/>
      <c r="J45" s="176"/>
      <c r="K45" s="119"/>
    </row>
  </sheetData>
  <sheetProtection/>
  <mergeCells count="11">
    <mergeCell ref="A4:J4"/>
    <mergeCell ref="A41:D41"/>
    <mergeCell ref="A45:D45"/>
    <mergeCell ref="F40:J40"/>
    <mergeCell ref="F41:J41"/>
    <mergeCell ref="F45:J45"/>
    <mergeCell ref="A1:D1"/>
    <mergeCell ref="E1:J1"/>
    <mergeCell ref="A2:D2"/>
    <mergeCell ref="E2:J2"/>
    <mergeCell ref="A3:D3"/>
  </mergeCells>
  <printOptions/>
  <pageMargins left="0.95" right="0" top="0.5" bottom="0.5" header="0.3" footer="0.3"/>
  <pageSetup horizontalDpi="600" verticalDpi="600" orientation="portrait" paperSize="9" r:id="rId2"/>
  <ignoredErrors>
    <ignoredError sqref="G7:G3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N10" sqref="N10"/>
    </sheetView>
  </sheetViews>
  <sheetFormatPr defaultColWidth="9.140625" defaultRowHeight="12.75"/>
  <cols>
    <col min="1" max="1" width="4.140625" style="31" customWidth="1"/>
    <col min="2" max="2" width="16.421875" style="0" customWidth="1"/>
    <col min="3" max="3" width="7.8515625" style="0" customWidth="1"/>
    <col min="4" max="4" width="10.140625" style="0" customWidth="1"/>
    <col min="5" max="5" width="11.57421875" style="101" customWidth="1"/>
    <col min="6" max="6" width="4.8515625" style="0" customWidth="1"/>
    <col min="7" max="8" width="6.421875" style="0" customWidth="1"/>
    <col min="9" max="9" width="9.28125" style="0" customWidth="1"/>
    <col min="10" max="10" width="15.28125" style="0" customWidth="1"/>
  </cols>
  <sheetData>
    <row r="1" spans="1:10" s="4" customFormat="1" ht="17.25" customHeight="1">
      <c r="A1" s="181" t="s">
        <v>208</v>
      </c>
      <c r="B1" s="182"/>
      <c r="C1" s="182"/>
      <c r="D1" s="181" t="s">
        <v>206</v>
      </c>
      <c r="E1" s="181"/>
      <c r="F1" s="181"/>
      <c r="G1" s="181"/>
      <c r="H1" s="181"/>
      <c r="I1" s="181"/>
      <c r="J1" s="181"/>
    </row>
    <row r="2" spans="1:10" s="4" customFormat="1" ht="17.25" customHeight="1">
      <c r="A2" s="181" t="s">
        <v>209</v>
      </c>
      <c r="B2" s="183"/>
      <c r="C2" s="183"/>
      <c r="D2" s="186" t="s">
        <v>207</v>
      </c>
      <c r="E2" s="186"/>
      <c r="F2" s="186"/>
      <c r="G2" s="186"/>
      <c r="H2" s="186"/>
      <c r="I2" s="186"/>
      <c r="J2" s="186"/>
    </row>
    <row r="3" spans="1:5" s="4" customFormat="1" ht="16.5" customHeight="1">
      <c r="A3" s="184" t="s">
        <v>210</v>
      </c>
      <c r="B3" s="185"/>
      <c r="C3" s="185"/>
      <c r="D3" s="3"/>
      <c r="E3" s="69"/>
    </row>
    <row r="4" spans="1:10" s="20" customFormat="1" ht="49.5" customHeight="1">
      <c r="A4" s="187" t="s">
        <v>349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5" s="20" customFormat="1" ht="12" customHeight="1">
      <c r="A5" s="22"/>
      <c r="B5" s="23"/>
      <c r="C5" s="23"/>
      <c r="D5" s="23"/>
      <c r="E5" s="70"/>
    </row>
    <row r="6" spans="1:10" s="30" customFormat="1" ht="35.25" customHeight="1">
      <c r="A6" s="27" t="s">
        <v>0</v>
      </c>
      <c r="B6" s="179" t="s">
        <v>211</v>
      </c>
      <c r="C6" s="180"/>
      <c r="D6" s="28" t="s">
        <v>212</v>
      </c>
      <c r="E6" s="100" t="s">
        <v>314</v>
      </c>
      <c r="F6" s="90" t="s">
        <v>332</v>
      </c>
      <c r="G6" s="89" t="s">
        <v>345</v>
      </c>
      <c r="H6" s="89" t="s">
        <v>346</v>
      </c>
      <c r="I6" s="89" t="s">
        <v>316</v>
      </c>
      <c r="J6" s="89" t="s">
        <v>317</v>
      </c>
    </row>
    <row r="7" spans="1:10" ht="15.75" customHeight="1">
      <c r="A7" s="34">
        <v>1</v>
      </c>
      <c r="B7" s="47" t="s">
        <v>215</v>
      </c>
      <c r="C7" s="48" t="s">
        <v>169</v>
      </c>
      <c r="D7" s="107" t="s">
        <v>170</v>
      </c>
      <c r="E7" s="115" t="s">
        <v>203</v>
      </c>
      <c r="F7" s="92">
        <v>85.5</v>
      </c>
      <c r="G7" s="11">
        <v>81</v>
      </c>
      <c r="H7" s="167">
        <f>(F7*1+G7*1.1)/2.1</f>
        <v>83.14285714285715</v>
      </c>
      <c r="I7" s="170" t="str">
        <f>IF(H7&lt;30,"KÐm",IF(H7&lt;=49,"YÕu",IF(H7&lt;=59,"Trung b×nh",IF(H7&lt;=69,"TB kh¸",IF(H7&lt;=79,"Kh¸",IF(H7&lt;=89,"Tèt","XuÊt s¾c"))))))</f>
        <v>Tèt</v>
      </c>
      <c r="J7" s="9"/>
    </row>
    <row r="8" spans="1:10" ht="15.75" customHeight="1">
      <c r="A8" s="34">
        <v>2</v>
      </c>
      <c r="B8" s="49" t="s">
        <v>216</v>
      </c>
      <c r="C8" s="48" t="s">
        <v>169</v>
      </c>
      <c r="D8" s="107" t="s">
        <v>171</v>
      </c>
      <c r="E8" s="115" t="s">
        <v>203</v>
      </c>
      <c r="F8" s="92">
        <v>94.5</v>
      </c>
      <c r="G8" s="140" t="s">
        <v>57</v>
      </c>
      <c r="H8" s="168">
        <f aca="true" t="shared" si="0" ref="H8:H39">(F8*1+G8*1.1)/2.1</f>
        <v>93.19047619047618</v>
      </c>
      <c r="I8" s="171" t="str">
        <f aca="true" t="shared" si="1" ref="I8:I39">IF(H8&lt;30,"KÐm",IF(H8&lt;=49,"YÕu",IF(H8&lt;=59,"Trung b×nh",IF(H8&lt;=69,"TB kh¸",IF(H8&lt;=79,"Kh¸",IF(H8&lt;=89,"Tèt","XuÊt s¾c"))))))</f>
        <v>XuÊt s¾c</v>
      </c>
      <c r="J8" s="9"/>
    </row>
    <row r="9" spans="1:10" ht="15.75" customHeight="1">
      <c r="A9" s="34">
        <v>3</v>
      </c>
      <c r="B9" s="49" t="s">
        <v>217</v>
      </c>
      <c r="C9" s="48" t="s">
        <v>169</v>
      </c>
      <c r="D9" s="107" t="s">
        <v>172</v>
      </c>
      <c r="E9" s="115" t="s">
        <v>203</v>
      </c>
      <c r="F9" s="92">
        <v>83.5</v>
      </c>
      <c r="G9" s="140" t="s">
        <v>319</v>
      </c>
      <c r="H9" s="168">
        <f t="shared" si="0"/>
        <v>82.71428571428571</v>
      </c>
      <c r="I9" s="171" t="str">
        <f t="shared" si="1"/>
        <v>Tèt</v>
      </c>
      <c r="J9" s="9"/>
    </row>
    <row r="10" spans="1:10" ht="15.75" customHeight="1">
      <c r="A10" s="34">
        <v>4</v>
      </c>
      <c r="B10" s="50" t="s">
        <v>218</v>
      </c>
      <c r="C10" s="51" t="s">
        <v>219</v>
      </c>
      <c r="D10" s="108" t="s">
        <v>173</v>
      </c>
      <c r="E10" s="115" t="s">
        <v>203</v>
      </c>
      <c r="F10" s="92">
        <v>82</v>
      </c>
      <c r="G10" s="145" t="s">
        <v>321</v>
      </c>
      <c r="H10" s="168">
        <f t="shared" si="0"/>
        <v>82.52380952380953</v>
      </c>
      <c r="I10" s="171" t="str">
        <f t="shared" si="1"/>
        <v>Tèt</v>
      </c>
      <c r="J10" s="9"/>
    </row>
    <row r="11" spans="1:10" ht="15.75" customHeight="1">
      <c r="A11" s="34">
        <v>5</v>
      </c>
      <c r="B11" s="49" t="s">
        <v>32</v>
      </c>
      <c r="C11" s="52" t="s">
        <v>220</v>
      </c>
      <c r="D11" s="107" t="s">
        <v>174</v>
      </c>
      <c r="E11" s="115" t="s">
        <v>203</v>
      </c>
      <c r="F11" s="92">
        <v>83</v>
      </c>
      <c r="G11" s="147" t="s">
        <v>321</v>
      </c>
      <c r="H11" s="168">
        <f t="shared" si="0"/>
        <v>83</v>
      </c>
      <c r="I11" s="171" t="str">
        <f t="shared" si="1"/>
        <v>Tèt</v>
      </c>
      <c r="J11" s="9"/>
    </row>
    <row r="12" spans="1:10" ht="15.75" customHeight="1">
      <c r="A12" s="34">
        <v>6</v>
      </c>
      <c r="B12" s="49" t="s">
        <v>87</v>
      </c>
      <c r="C12" s="52" t="s">
        <v>221</v>
      </c>
      <c r="D12" s="107" t="s">
        <v>175</v>
      </c>
      <c r="E12" s="115" t="s">
        <v>203</v>
      </c>
      <c r="F12" s="92">
        <v>84</v>
      </c>
      <c r="G12" s="147" t="s">
        <v>321</v>
      </c>
      <c r="H12" s="168">
        <f t="shared" si="0"/>
        <v>83.47619047619048</v>
      </c>
      <c r="I12" s="171" t="str">
        <f t="shared" si="1"/>
        <v>Tèt</v>
      </c>
      <c r="J12" s="9"/>
    </row>
    <row r="13" spans="1:10" ht="15.75" customHeight="1">
      <c r="A13" s="34">
        <v>7</v>
      </c>
      <c r="B13" s="53" t="s">
        <v>222</v>
      </c>
      <c r="C13" s="54" t="s">
        <v>221</v>
      </c>
      <c r="D13" s="109" t="s">
        <v>176</v>
      </c>
      <c r="E13" s="115" t="s">
        <v>203</v>
      </c>
      <c r="F13" s="92">
        <v>82</v>
      </c>
      <c r="G13" s="151" t="s">
        <v>321</v>
      </c>
      <c r="H13" s="168">
        <f t="shared" si="0"/>
        <v>82.52380952380953</v>
      </c>
      <c r="I13" s="171" t="str">
        <f t="shared" si="1"/>
        <v>Tèt</v>
      </c>
      <c r="J13" s="9"/>
    </row>
    <row r="14" spans="1:10" ht="15.75" customHeight="1">
      <c r="A14" s="34">
        <v>8</v>
      </c>
      <c r="B14" s="49" t="s">
        <v>223</v>
      </c>
      <c r="C14" s="52" t="s">
        <v>224</v>
      </c>
      <c r="D14" s="107" t="s">
        <v>177</v>
      </c>
      <c r="E14" s="115" t="s">
        <v>203</v>
      </c>
      <c r="F14" s="92">
        <v>85.5</v>
      </c>
      <c r="G14" s="147" t="s">
        <v>319</v>
      </c>
      <c r="H14" s="168">
        <f t="shared" si="0"/>
        <v>83.66666666666666</v>
      </c>
      <c r="I14" s="171" t="str">
        <f t="shared" si="1"/>
        <v>Tèt</v>
      </c>
      <c r="J14" s="9"/>
    </row>
    <row r="15" spans="1:10" ht="15.75" customHeight="1">
      <c r="A15" s="34">
        <v>9</v>
      </c>
      <c r="B15" s="49" t="s">
        <v>225</v>
      </c>
      <c r="C15" s="52" t="s">
        <v>226</v>
      </c>
      <c r="D15" s="107" t="s">
        <v>178</v>
      </c>
      <c r="E15" s="115" t="s">
        <v>203</v>
      </c>
      <c r="F15" s="92">
        <v>84</v>
      </c>
      <c r="G15" s="147" t="s">
        <v>319</v>
      </c>
      <c r="H15" s="168">
        <f t="shared" si="0"/>
        <v>82.95238095238095</v>
      </c>
      <c r="I15" s="171" t="str">
        <f t="shared" si="1"/>
        <v>Tèt</v>
      </c>
      <c r="J15" s="9"/>
    </row>
    <row r="16" spans="1:10" ht="15.75" customHeight="1">
      <c r="A16" s="34">
        <v>10</v>
      </c>
      <c r="B16" s="50" t="s">
        <v>227</v>
      </c>
      <c r="C16" s="51" t="s">
        <v>69</v>
      </c>
      <c r="D16" s="108" t="s">
        <v>179</v>
      </c>
      <c r="E16" s="115" t="s">
        <v>203</v>
      </c>
      <c r="F16" s="92">
        <v>82</v>
      </c>
      <c r="G16" s="145" t="s">
        <v>321</v>
      </c>
      <c r="H16" s="168">
        <f t="shared" si="0"/>
        <v>82.52380952380953</v>
      </c>
      <c r="I16" s="171" t="str">
        <f t="shared" si="1"/>
        <v>Tèt</v>
      </c>
      <c r="J16" s="9"/>
    </row>
    <row r="17" spans="1:10" ht="15.75" customHeight="1">
      <c r="A17" s="34">
        <v>11</v>
      </c>
      <c r="B17" s="50" t="s">
        <v>87</v>
      </c>
      <c r="C17" s="51" t="s">
        <v>228</v>
      </c>
      <c r="D17" s="108" t="s">
        <v>180</v>
      </c>
      <c r="E17" s="115" t="s">
        <v>203</v>
      </c>
      <c r="F17" s="92">
        <v>81</v>
      </c>
      <c r="G17" s="145" t="s">
        <v>324</v>
      </c>
      <c r="H17" s="168">
        <f t="shared" si="0"/>
        <v>81.00000000000001</v>
      </c>
      <c r="I17" s="171" t="str">
        <f t="shared" si="1"/>
        <v>Tèt</v>
      </c>
      <c r="J17" s="9"/>
    </row>
    <row r="18" spans="1:10" ht="15.75" customHeight="1">
      <c r="A18" s="34">
        <v>12</v>
      </c>
      <c r="B18" s="50" t="s">
        <v>229</v>
      </c>
      <c r="C18" s="51" t="s">
        <v>230</v>
      </c>
      <c r="D18" s="108" t="s">
        <v>181</v>
      </c>
      <c r="E18" s="115" t="s">
        <v>203</v>
      </c>
      <c r="F18" s="92">
        <v>79.5</v>
      </c>
      <c r="G18" s="145" t="s">
        <v>319</v>
      </c>
      <c r="H18" s="168">
        <f t="shared" si="0"/>
        <v>80.8095238095238</v>
      </c>
      <c r="I18" s="171" t="str">
        <f t="shared" si="1"/>
        <v>Tèt</v>
      </c>
      <c r="J18" s="9"/>
    </row>
    <row r="19" spans="1:10" ht="15.75" customHeight="1">
      <c r="A19" s="34">
        <v>13</v>
      </c>
      <c r="B19" s="50" t="s">
        <v>231</v>
      </c>
      <c r="C19" s="51" t="s">
        <v>232</v>
      </c>
      <c r="D19" s="108" t="s">
        <v>182</v>
      </c>
      <c r="E19" s="115" t="s">
        <v>203</v>
      </c>
      <c r="F19" s="92">
        <v>82.5</v>
      </c>
      <c r="G19" s="145" t="s">
        <v>321</v>
      </c>
      <c r="H19" s="168">
        <f t="shared" si="0"/>
        <v>82.76190476190476</v>
      </c>
      <c r="I19" s="171" t="str">
        <f t="shared" si="1"/>
        <v>Tèt</v>
      </c>
      <c r="J19" s="9"/>
    </row>
    <row r="20" spans="1:10" ht="15.75" customHeight="1">
      <c r="A20" s="34">
        <v>14</v>
      </c>
      <c r="B20" s="49" t="s">
        <v>233</v>
      </c>
      <c r="C20" s="52" t="s">
        <v>234</v>
      </c>
      <c r="D20" s="107" t="s">
        <v>183</v>
      </c>
      <c r="E20" s="115" t="s">
        <v>203</v>
      </c>
      <c r="F20" s="92">
        <v>81</v>
      </c>
      <c r="G20" s="147" t="s">
        <v>324</v>
      </c>
      <c r="H20" s="168">
        <f t="shared" si="0"/>
        <v>81.00000000000001</v>
      </c>
      <c r="I20" s="171" t="str">
        <f t="shared" si="1"/>
        <v>Tèt</v>
      </c>
      <c r="J20" s="9"/>
    </row>
    <row r="21" spans="1:10" ht="15.75" customHeight="1">
      <c r="A21" s="34">
        <v>15</v>
      </c>
      <c r="B21" s="50" t="s">
        <v>235</v>
      </c>
      <c r="C21" s="55" t="s">
        <v>125</v>
      </c>
      <c r="D21" s="108" t="s">
        <v>184</v>
      </c>
      <c r="E21" s="115" t="s">
        <v>203</v>
      </c>
      <c r="F21" s="92">
        <v>80.5</v>
      </c>
      <c r="G21" s="145" t="s">
        <v>321</v>
      </c>
      <c r="H21" s="168">
        <f t="shared" si="0"/>
        <v>81.80952380952381</v>
      </c>
      <c r="I21" s="171" t="str">
        <f t="shared" si="1"/>
        <v>Tèt</v>
      </c>
      <c r="J21" s="9"/>
    </row>
    <row r="22" spans="1:10" ht="15.75" customHeight="1">
      <c r="A22" s="34">
        <v>16</v>
      </c>
      <c r="B22" s="50" t="s">
        <v>87</v>
      </c>
      <c r="C22" s="51" t="s">
        <v>236</v>
      </c>
      <c r="D22" s="108" t="s">
        <v>185</v>
      </c>
      <c r="E22" s="115" t="s">
        <v>203</v>
      </c>
      <c r="F22" s="92">
        <v>80</v>
      </c>
      <c r="G22" s="145" t="s">
        <v>322</v>
      </c>
      <c r="H22" s="168">
        <f t="shared" si="0"/>
        <v>82.61904761904762</v>
      </c>
      <c r="I22" s="171" t="str">
        <f t="shared" si="1"/>
        <v>Tèt</v>
      </c>
      <c r="J22" s="9"/>
    </row>
    <row r="23" spans="1:10" ht="15.75" customHeight="1">
      <c r="A23" s="34">
        <v>17</v>
      </c>
      <c r="B23" s="50" t="s">
        <v>237</v>
      </c>
      <c r="C23" s="51" t="s">
        <v>186</v>
      </c>
      <c r="D23" s="108" t="s">
        <v>187</v>
      </c>
      <c r="E23" s="115" t="s">
        <v>203</v>
      </c>
      <c r="F23" s="92">
        <v>81</v>
      </c>
      <c r="G23" s="145" t="s">
        <v>321</v>
      </c>
      <c r="H23" s="168">
        <f t="shared" si="0"/>
        <v>82.04761904761905</v>
      </c>
      <c r="I23" s="171" t="str">
        <f t="shared" si="1"/>
        <v>Tèt</v>
      </c>
      <c r="J23" s="9"/>
    </row>
    <row r="24" spans="1:10" ht="15.75" customHeight="1">
      <c r="A24" s="34">
        <v>18</v>
      </c>
      <c r="B24" s="50" t="s">
        <v>238</v>
      </c>
      <c r="C24" s="51" t="s">
        <v>239</v>
      </c>
      <c r="D24" s="108" t="s">
        <v>188</v>
      </c>
      <c r="E24" s="115" t="s">
        <v>203</v>
      </c>
      <c r="F24" s="92">
        <v>80.5</v>
      </c>
      <c r="G24" s="145" t="s">
        <v>324</v>
      </c>
      <c r="H24" s="168">
        <f t="shared" si="0"/>
        <v>80.76190476190477</v>
      </c>
      <c r="I24" s="171" t="str">
        <f t="shared" si="1"/>
        <v>Tèt</v>
      </c>
      <c r="J24" s="9"/>
    </row>
    <row r="25" spans="1:10" ht="15.75" customHeight="1">
      <c r="A25" s="34">
        <v>19</v>
      </c>
      <c r="B25" s="50" t="s">
        <v>240</v>
      </c>
      <c r="C25" s="55" t="s">
        <v>189</v>
      </c>
      <c r="D25" s="108" t="s">
        <v>190</v>
      </c>
      <c r="E25" s="115" t="s">
        <v>203</v>
      </c>
      <c r="F25" s="92">
        <v>81.5</v>
      </c>
      <c r="G25" s="145" t="s">
        <v>321</v>
      </c>
      <c r="H25" s="168">
        <f t="shared" si="0"/>
        <v>82.28571428571429</v>
      </c>
      <c r="I25" s="171" t="str">
        <f t="shared" si="1"/>
        <v>Tèt</v>
      </c>
      <c r="J25" s="9"/>
    </row>
    <row r="26" spans="1:10" ht="15.75" customHeight="1">
      <c r="A26" s="34">
        <v>20</v>
      </c>
      <c r="B26" s="50" t="s">
        <v>241</v>
      </c>
      <c r="C26" s="55" t="s">
        <v>189</v>
      </c>
      <c r="D26" s="108" t="s">
        <v>191</v>
      </c>
      <c r="E26" s="115" t="s">
        <v>203</v>
      </c>
      <c r="F26" s="92">
        <v>77</v>
      </c>
      <c r="G26" s="145" t="s">
        <v>342</v>
      </c>
      <c r="H26" s="168">
        <f t="shared" si="0"/>
        <v>70.71428571428571</v>
      </c>
      <c r="I26" s="171" t="str">
        <f t="shared" si="1"/>
        <v>Kh¸</v>
      </c>
      <c r="J26" s="9"/>
    </row>
    <row r="27" spans="1:10" ht="15.75" customHeight="1">
      <c r="A27" s="34">
        <v>21</v>
      </c>
      <c r="B27" s="50" t="s">
        <v>87</v>
      </c>
      <c r="C27" s="51" t="s">
        <v>242</v>
      </c>
      <c r="D27" s="108" t="s">
        <v>192</v>
      </c>
      <c r="E27" s="115" t="s">
        <v>203</v>
      </c>
      <c r="F27" s="92">
        <v>82</v>
      </c>
      <c r="G27" s="145" t="s">
        <v>321</v>
      </c>
      <c r="H27" s="168">
        <f t="shared" si="0"/>
        <v>82.52380952380953</v>
      </c>
      <c r="I27" s="171" t="str">
        <f t="shared" si="1"/>
        <v>Tèt</v>
      </c>
      <c r="J27" s="9"/>
    </row>
    <row r="28" spans="1:10" ht="15.75" customHeight="1">
      <c r="A28" s="34">
        <v>22</v>
      </c>
      <c r="B28" s="50" t="s">
        <v>217</v>
      </c>
      <c r="C28" s="51" t="s">
        <v>91</v>
      </c>
      <c r="D28" s="108" t="s">
        <v>193</v>
      </c>
      <c r="E28" s="115" t="s">
        <v>203</v>
      </c>
      <c r="F28" s="92">
        <v>83.5</v>
      </c>
      <c r="G28" s="145" t="s">
        <v>319</v>
      </c>
      <c r="H28" s="168">
        <f t="shared" si="0"/>
        <v>82.71428571428571</v>
      </c>
      <c r="I28" s="171" t="str">
        <f t="shared" si="1"/>
        <v>Tèt</v>
      </c>
      <c r="J28" s="9"/>
    </row>
    <row r="29" spans="1:10" ht="15.75" customHeight="1">
      <c r="A29" s="34">
        <v>23</v>
      </c>
      <c r="B29" s="50" t="s">
        <v>233</v>
      </c>
      <c r="C29" s="51" t="s">
        <v>91</v>
      </c>
      <c r="D29" s="108" t="s">
        <v>194</v>
      </c>
      <c r="E29" s="115" t="s">
        <v>203</v>
      </c>
      <c r="F29" s="92">
        <v>81</v>
      </c>
      <c r="G29" s="145" t="s">
        <v>324</v>
      </c>
      <c r="H29" s="168">
        <f t="shared" si="0"/>
        <v>81.00000000000001</v>
      </c>
      <c r="I29" s="171" t="str">
        <f t="shared" si="1"/>
        <v>Tèt</v>
      </c>
      <c r="J29" s="9"/>
    </row>
    <row r="30" spans="1:10" ht="15.75" customHeight="1">
      <c r="A30" s="34">
        <v>24</v>
      </c>
      <c r="B30" s="50" t="s">
        <v>243</v>
      </c>
      <c r="C30" s="51" t="s">
        <v>244</v>
      </c>
      <c r="D30" s="108" t="s">
        <v>195</v>
      </c>
      <c r="E30" s="115" t="s">
        <v>203</v>
      </c>
      <c r="F30" s="92">
        <v>83</v>
      </c>
      <c r="G30" s="145" t="s">
        <v>319</v>
      </c>
      <c r="H30" s="168">
        <f t="shared" si="0"/>
        <v>82.47619047619047</v>
      </c>
      <c r="I30" s="171" t="str">
        <f t="shared" si="1"/>
        <v>Tèt</v>
      </c>
      <c r="J30" s="9"/>
    </row>
    <row r="31" spans="1:10" ht="15.75" customHeight="1">
      <c r="A31" s="34">
        <v>25</v>
      </c>
      <c r="B31" s="50" t="s">
        <v>238</v>
      </c>
      <c r="C31" s="51" t="s">
        <v>245</v>
      </c>
      <c r="D31" s="108" t="s">
        <v>146</v>
      </c>
      <c r="E31" s="115" t="s">
        <v>203</v>
      </c>
      <c r="F31" s="92">
        <v>80.5</v>
      </c>
      <c r="G31" s="145" t="s">
        <v>319</v>
      </c>
      <c r="H31" s="168">
        <f t="shared" si="0"/>
        <v>81.28571428571428</v>
      </c>
      <c r="I31" s="171" t="str">
        <f t="shared" si="1"/>
        <v>Tèt</v>
      </c>
      <c r="J31" s="9"/>
    </row>
    <row r="32" spans="1:10" ht="15.75" customHeight="1">
      <c r="A32" s="34">
        <v>26</v>
      </c>
      <c r="B32" s="50" t="s">
        <v>87</v>
      </c>
      <c r="C32" s="51" t="s">
        <v>246</v>
      </c>
      <c r="D32" s="108" t="s">
        <v>196</v>
      </c>
      <c r="E32" s="115" t="s">
        <v>203</v>
      </c>
      <c r="F32" s="92">
        <v>81.5</v>
      </c>
      <c r="G32" s="145" t="s">
        <v>319</v>
      </c>
      <c r="H32" s="168">
        <f t="shared" si="0"/>
        <v>81.76190476190476</v>
      </c>
      <c r="I32" s="171" t="str">
        <f t="shared" si="1"/>
        <v>Tèt</v>
      </c>
      <c r="J32" s="9"/>
    </row>
    <row r="33" spans="1:10" ht="15.75" customHeight="1">
      <c r="A33" s="34">
        <v>27</v>
      </c>
      <c r="B33" s="50" t="s">
        <v>247</v>
      </c>
      <c r="C33" s="51" t="s">
        <v>248</v>
      </c>
      <c r="D33" s="108" t="s">
        <v>197</v>
      </c>
      <c r="E33" s="115" t="s">
        <v>203</v>
      </c>
      <c r="F33" s="92">
        <v>81.5</v>
      </c>
      <c r="G33" s="145" t="s">
        <v>324</v>
      </c>
      <c r="H33" s="168">
        <f t="shared" si="0"/>
        <v>81.23809523809524</v>
      </c>
      <c r="I33" s="171" t="str">
        <f t="shared" si="1"/>
        <v>Tèt</v>
      </c>
      <c r="J33" s="9"/>
    </row>
    <row r="34" spans="1:10" ht="15.75" customHeight="1">
      <c r="A34" s="34">
        <v>28</v>
      </c>
      <c r="B34" s="50" t="s">
        <v>87</v>
      </c>
      <c r="C34" s="55" t="s">
        <v>158</v>
      </c>
      <c r="D34" s="108" t="s">
        <v>198</v>
      </c>
      <c r="E34" s="115" t="s">
        <v>203</v>
      </c>
      <c r="F34" s="92">
        <v>82.5</v>
      </c>
      <c r="G34" s="145" t="s">
        <v>319</v>
      </c>
      <c r="H34" s="168">
        <f t="shared" si="0"/>
        <v>82.23809523809523</v>
      </c>
      <c r="I34" s="171" t="str">
        <f t="shared" si="1"/>
        <v>Tèt</v>
      </c>
      <c r="J34" s="9"/>
    </row>
    <row r="35" spans="1:10" ht="15.75" customHeight="1">
      <c r="A35" s="34">
        <v>29</v>
      </c>
      <c r="B35" s="50" t="s">
        <v>249</v>
      </c>
      <c r="C35" s="55" t="s">
        <v>158</v>
      </c>
      <c r="D35" s="108" t="s">
        <v>113</v>
      </c>
      <c r="E35" s="115" t="s">
        <v>203</v>
      </c>
      <c r="F35" s="92">
        <v>83.5</v>
      </c>
      <c r="G35" s="145" t="s">
        <v>319</v>
      </c>
      <c r="H35" s="168">
        <f t="shared" si="0"/>
        <v>82.71428571428571</v>
      </c>
      <c r="I35" s="171" t="str">
        <f t="shared" si="1"/>
        <v>Tèt</v>
      </c>
      <c r="J35" s="9"/>
    </row>
    <row r="36" spans="1:10" ht="15.75" customHeight="1">
      <c r="A36" s="34">
        <v>30</v>
      </c>
      <c r="B36" s="50" t="s">
        <v>250</v>
      </c>
      <c r="C36" s="51" t="s">
        <v>251</v>
      </c>
      <c r="D36" s="108" t="s">
        <v>199</v>
      </c>
      <c r="E36" s="115" t="s">
        <v>203</v>
      </c>
      <c r="F36" s="92">
        <v>95.5</v>
      </c>
      <c r="G36" s="145" t="s">
        <v>343</v>
      </c>
      <c r="H36" s="168">
        <f t="shared" si="0"/>
        <v>95.23809523809524</v>
      </c>
      <c r="I36" s="171" t="str">
        <f t="shared" si="1"/>
        <v>XuÊt s¾c</v>
      </c>
      <c r="J36" s="9"/>
    </row>
    <row r="37" spans="1:10" ht="15.75" customHeight="1">
      <c r="A37" s="34">
        <v>31</v>
      </c>
      <c r="B37" s="50" t="s">
        <v>252</v>
      </c>
      <c r="C37" s="51" t="s">
        <v>50</v>
      </c>
      <c r="D37" s="108" t="s">
        <v>200</v>
      </c>
      <c r="E37" s="115" t="s">
        <v>203</v>
      </c>
      <c r="F37" s="92">
        <v>93.5</v>
      </c>
      <c r="G37" s="145" t="s">
        <v>344</v>
      </c>
      <c r="H37" s="168">
        <f t="shared" si="0"/>
        <v>93.23809523809524</v>
      </c>
      <c r="I37" s="171" t="str">
        <f t="shared" si="1"/>
        <v>XuÊt s¾c</v>
      </c>
      <c r="J37" s="9"/>
    </row>
    <row r="38" spans="1:10" ht="15.75" customHeight="1">
      <c r="A38" s="34">
        <v>32</v>
      </c>
      <c r="B38" s="50" t="s">
        <v>253</v>
      </c>
      <c r="C38" s="51" t="s">
        <v>254</v>
      </c>
      <c r="D38" s="108" t="s">
        <v>201</v>
      </c>
      <c r="E38" s="115" t="s">
        <v>203</v>
      </c>
      <c r="F38" s="92">
        <v>79</v>
      </c>
      <c r="G38" s="145" t="s">
        <v>321</v>
      </c>
      <c r="H38" s="168">
        <f t="shared" si="0"/>
        <v>81.0952380952381</v>
      </c>
      <c r="I38" s="171" t="str">
        <f t="shared" si="1"/>
        <v>Tèt</v>
      </c>
      <c r="J38" s="9"/>
    </row>
    <row r="39" spans="1:10" ht="15.75" customHeight="1">
      <c r="A39" s="35">
        <v>33</v>
      </c>
      <c r="B39" s="74" t="s">
        <v>255</v>
      </c>
      <c r="C39" s="73" t="s">
        <v>256</v>
      </c>
      <c r="D39" s="173" t="s">
        <v>202</v>
      </c>
      <c r="E39" s="116" t="s">
        <v>203</v>
      </c>
      <c r="F39" s="99">
        <v>81</v>
      </c>
      <c r="G39" s="159" t="s">
        <v>319</v>
      </c>
      <c r="H39" s="169">
        <f t="shared" si="0"/>
        <v>81.52380952380952</v>
      </c>
      <c r="I39" s="172" t="str">
        <f t="shared" si="1"/>
        <v>Tèt</v>
      </c>
      <c r="J39" s="15"/>
    </row>
    <row r="40" spans="4:10" s="24" customFormat="1" ht="34.5" customHeight="1">
      <c r="D40" s="25"/>
      <c r="F40" s="197" t="s">
        <v>348</v>
      </c>
      <c r="G40" s="197"/>
      <c r="H40" s="197"/>
      <c r="I40" s="197"/>
      <c r="J40" s="197"/>
    </row>
    <row r="41" spans="1:10" s="20" customFormat="1" ht="17.25" customHeight="1">
      <c r="A41" s="174" t="s">
        <v>311</v>
      </c>
      <c r="B41" s="175"/>
      <c r="C41" s="175"/>
      <c r="D41" s="21"/>
      <c r="F41" s="174" t="s">
        <v>204</v>
      </c>
      <c r="G41" s="174"/>
      <c r="H41" s="174"/>
      <c r="I41" s="174"/>
      <c r="J41" s="174"/>
    </row>
    <row r="42" spans="4:8" s="20" customFormat="1" ht="15.75">
      <c r="D42" s="21"/>
      <c r="H42" s="31"/>
    </row>
    <row r="43" spans="4:8" s="20" customFormat="1" ht="15.75">
      <c r="D43" s="21"/>
      <c r="H43" s="31"/>
    </row>
    <row r="44" spans="4:8" s="20" customFormat="1" ht="15.75">
      <c r="D44" s="21"/>
      <c r="H44" s="31"/>
    </row>
    <row r="45" spans="1:10" s="26" customFormat="1" ht="19.5" customHeight="1">
      <c r="A45" s="176" t="s">
        <v>312</v>
      </c>
      <c r="B45" s="177"/>
      <c r="C45" s="177"/>
      <c r="D45" s="18"/>
      <c r="F45" s="176" t="s">
        <v>205</v>
      </c>
      <c r="G45" s="176"/>
      <c r="H45" s="176"/>
      <c r="I45" s="176"/>
      <c r="J45" s="176"/>
    </row>
  </sheetData>
  <sheetProtection/>
  <mergeCells count="12">
    <mergeCell ref="B6:C6"/>
    <mergeCell ref="A41:C41"/>
    <mergeCell ref="A45:C45"/>
    <mergeCell ref="F40:J40"/>
    <mergeCell ref="F41:J41"/>
    <mergeCell ref="F45:J45"/>
    <mergeCell ref="A1:C1"/>
    <mergeCell ref="D1:J1"/>
    <mergeCell ref="A2:C2"/>
    <mergeCell ref="D2:J2"/>
    <mergeCell ref="A3:C3"/>
    <mergeCell ref="A4:J4"/>
  </mergeCells>
  <printOptions/>
  <pageMargins left="0.7" right="0" top="0.5" bottom="0.5" header="0.5" footer="0.5"/>
  <pageSetup horizontalDpi="600" verticalDpi="600" orientation="portrait" paperSize="9" r:id="rId2"/>
  <ignoredErrors>
    <ignoredError sqref="G8:G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DUC</cp:lastModifiedBy>
  <cp:lastPrinted>2013-12-26T01:04:06Z</cp:lastPrinted>
  <dcterms:created xsi:type="dcterms:W3CDTF">2009-08-05T17:18:46Z</dcterms:created>
  <dcterms:modified xsi:type="dcterms:W3CDTF">2013-12-30T16:57:11Z</dcterms:modified>
  <cp:category/>
  <cp:version/>
  <cp:contentType/>
  <cp:contentStatus/>
</cp:coreProperties>
</file>