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450" yWindow="65386" windowWidth="11805" windowHeight="9300" tabRatio="951" activeTab="0"/>
  </bookViews>
  <sheets>
    <sheet name="K45 " sheetId="1" r:id="rId1"/>
    <sheet name="K46 " sheetId="2" r:id="rId2"/>
    <sheet name="K47 " sheetId="3" r:id="rId3"/>
    <sheet name="DS miễn HK1" sheetId="4" r:id="rId4"/>
    <sheet name="DS miễn hk2" sheetId="5" r:id="rId5"/>
  </sheets>
  <definedNames>
    <definedName name="_xlnm.Print_Titles" localSheetId="3">'DS miễn HK1'!$6:$6</definedName>
    <definedName name="_xlnm.Print_Titles" localSheetId="4">'DS miễn hk2'!$6:$6</definedName>
    <definedName name="_xlnm.Print_Titles" localSheetId="0">'K45 '!$6:$6</definedName>
    <definedName name="_xlnm.Print_Titles" localSheetId="1">'K46 '!$6:$6</definedName>
    <definedName name="_xlnm.Print_Titles" localSheetId="2">'K47 '!$6:$6</definedName>
  </definedNames>
  <calcPr fullCalcOnLoad="1"/>
</workbook>
</file>

<file path=xl/sharedStrings.xml><?xml version="1.0" encoding="utf-8"?>
<sst xmlns="http://schemas.openxmlformats.org/spreadsheetml/2006/main" count="4140" uniqueCount="1249">
  <si>
    <t>16/08/1996</t>
  </si>
  <si>
    <t>19/1/1996</t>
  </si>
  <si>
    <t>11/10/1994</t>
  </si>
  <si>
    <t>24/06/1995</t>
  </si>
  <si>
    <t>09/10/1996</t>
  </si>
  <si>
    <t>06/08/1996</t>
  </si>
  <si>
    <t>15/10/1990</t>
  </si>
  <si>
    <t>23/06/1996</t>
  </si>
  <si>
    <t>07/08/1996</t>
  </si>
  <si>
    <t>Linh</t>
  </si>
  <si>
    <t>Anh</t>
  </si>
  <si>
    <t>Quý</t>
  </si>
  <si>
    <t>Doanh</t>
  </si>
  <si>
    <t>10/03/1993</t>
  </si>
  <si>
    <t>25/07/1994</t>
  </si>
  <si>
    <t>08/11/1996</t>
  </si>
  <si>
    <t>26/12/1996</t>
  </si>
  <si>
    <t>06/11/1992</t>
  </si>
  <si>
    <t>17/09/1995</t>
  </si>
  <si>
    <t>19/07/1994</t>
  </si>
  <si>
    <t>22/10/1994</t>
  </si>
  <si>
    <t>25/05/1994</t>
  </si>
  <si>
    <t>20/11/1996</t>
  </si>
  <si>
    <t>21/10/1996</t>
  </si>
  <si>
    <t>14/10/1996</t>
  </si>
  <si>
    <t>01/04/1996</t>
  </si>
  <si>
    <t>25/09/1996</t>
  </si>
  <si>
    <t>23/07/1994</t>
  </si>
  <si>
    <t>24/05/1994</t>
  </si>
  <si>
    <t>12/03/1995</t>
  </si>
  <si>
    <t>05/09/1995</t>
  </si>
  <si>
    <t>27/12/1994</t>
  </si>
  <si>
    <t>09/06/1996</t>
  </si>
  <si>
    <t>11/08/1996</t>
  </si>
  <si>
    <t>14/09/1996</t>
  </si>
  <si>
    <t>28/05/1996</t>
  </si>
  <si>
    <t>22/10/1996</t>
  </si>
  <si>
    <t>15/11/1996</t>
  </si>
  <si>
    <t>04/02/1994</t>
  </si>
  <si>
    <t>22/11/1996</t>
  </si>
  <si>
    <t>11/09/1996</t>
  </si>
  <si>
    <t>24/05/1996</t>
  </si>
  <si>
    <t>07/08/1995</t>
  </si>
  <si>
    <t>16/10/1996</t>
  </si>
  <si>
    <t>12/05/1995</t>
  </si>
  <si>
    <t>15/04/1996</t>
  </si>
  <si>
    <t>12/12/1995</t>
  </si>
  <si>
    <t>Chu Thanh</t>
  </si>
  <si>
    <t>15/09/1996</t>
  </si>
  <si>
    <t>30/12/1996</t>
  </si>
  <si>
    <t>15/10/1994</t>
  </si>
  <si>
    <t>12/06/1996</t>
  </si>
  <si>
    <t>28/09/1996</t>
  </si>
  <si>
    <t>10/06/1996</t>
  </si>
  <si>
    <t>12/06/1993</t>
  </si>
  <si>
    <t>12/04/1996</t>
  </si>
  <si>
    <t>20/02/1991</t>
  </si>
  <si>
    <t>15/06/1990</t>
  </si>
  <si>
    <t>09/04/1996</t>
  </si>
  <si>
    <t>03/07/1996</t>
  </si>
  <si>
    <t>01/04/1993</t>
  </si>
  <si>
    <t>17/08/1996</t>
  </si>
  <si>
    <t>19/12/1990</t>
  </si>
  <si>
    <t>05/04/1995</t>
  </si>
  <si>
    <t>23/11/1996</t>
  </si>
  <si>
    <t>Mai</t>
  </si>
  <si>
    <t>Thu</t>
  </si>
  <si>
    <t>Hinh</t>
  </si>
  <si>
    <t>Huy</t>
  </si>
  <si>
    <t>10/08/1990</t>
  </si>
  <si>
    <t>10/10/1994</t>
  </si>
  <si>
    <t>05/12/1996</t>
  </si>
  <si>
    <t>17/11/1996</t>
  </si>
  <si>
    <t>06/04/1996</t>
  </si>
  <si>
    <t>02/09/1996</t>
  </si>
  <si>
    <t>23/04/1996</t>
  </si>
  <si>
    <t>26/04/1993</t>
  </si>
  <si>
    <t>15/11/1995</t>
  </si>
  <si>
    <t>04/06/1996</t>
  </si>
  <si>
    <t>24/11/1996</t>
  </si>
  <si>
    <t>12/11/1996</t>
  </si>
  <si>
    <t>20/06/1995</t>
  </si>
  <si>
    <t>31/10/1996</t>
  </si>
  <si>
    <t>24/11/1995</t>
  </si>
  <si>
    <t>11/11/1995</t>
  </si>
  <si>
    <t>09/02/1994</t>
  </si>
  <si>
    <t>28/11/1996</t>
  </si>
  <si>
    <t>03/10/1995</t>
  </si>
  <si>
    <t>29/03/1995</t>
  </si>
  <si>
    <t>07/01/1996</t>
  </si>
  <si>
    <t>23/10/1990</t>
  </si>
  <si>
    <t>25/06/1994</t>
  </si>
  <si>
    <t>06/07/1995</t>
  </si>
  <si>
    <t>16/05/1996</t>
  </si>
  <si>
    <t>25/10/1995</t>
  </si>
  <si>
    <t>30/03/1995</t>
  </si>
  <si>
    <t>28/03/1993</t>
  </si>
  <si>
    <t>H45A</t>
  </si>
  <si>
    <t>N45A</t>
  </si>
  <si>
    <t>Minh</t>
  </si>
  <si>
    <t>Vinh</t>
  </si>
  <si>
    <t>Phong</t>
  </si>
  <si>
    <t>Trung</t>
  </si>
  <si>
    <t>Nam</t>
  </si>
  <si>
    <t>Trang</t>
  </si>
  <si>
    <t>Chung</t>
  </si>
  <si>
    <t>An</t>
  </si>
  <si>
    <t>02/10/1996</t>
  </si>
  <si>
    <t>20/3/1994</t>
  </si>
  <si>
    <t>01/08/1996</t>
  </si>
  <si>
    <t>29/02/1996</t>
  </si>
  <si>
    <t>31/03/1992</t>
  </si>
  <si>
    <t>25/04/1992</t>
  </si>
  <si>
    <t>23/09/1992</t>
  </si>
  <si>
    <t>Oanh</t>
  </si>
  <si>
    <t>Duy</t>
  </si>
  <si>
    <t>Nhung</t>
  </si>
  <si>
    <t>Thanh</t>
  </si>
  <si>
    <t>Quang</t>
  </si>
  <si>
    <t>20/11/1993</t>
  </si>
  <si>
    <t>24/07/1991</t>
  </si>
  <si>
    <t>7/02/1993</t>
  </si>
  <si>
    <t>11/05/1990</t>
  </si>
  <si>
    <t>15/09/1993</t>
  </si>
  <si>
    <t>Ninh</t>
  </si>
  <si>
    <t>Khanh</t>
  </si>
  <si>
    <t>Du</t>
  </si>
  <si>
    <t>05/10/1996</t>
  </si>
  <si>
    <t>29/06/1996</t>
  </si>
  <si>
    <t>02/6/1996</t>
  </si>
  <si>
    <t>07/11/1996</t>
  </si>
  <si>
    <t>09/12/1996</t>
  </si>
  <si>
    <t>06/02/1995</t>
  </si>
  <si>
    <t>10/08/1996</t>
  </si>
  <si>
    <t>10/06/1995</t>
  </si>
  <si>
    <t>01/01/1994</t>
  </si>
  <si>
    <t>09/08/1996</t>
  </si>
  <si>
    <t>02/01/1996</t>
  </si>
  <si>
    <t>03/10/1992</t>
  </si>
  <si>
    <t>16/01/1996</t>
  </si>
  <si>
    <t>27/11/1993</t>
  </si>
  <si>
    <t>25/11/1996</t>
  </si>
  <si>
    <t>29/04/1996</t>
  </si>
  <si>
    <t>18/11/1996</t>
  </si>
  <si>
    <t>13/10/1995</t>
  </si>
  <si>
    <t>24/08/1996</t>
  </si>
  <si>
    <t>10/08/1995</t>
  </si>
  <si>
    <t>06/08/1995</t>
  </si>
  <si>
    <t>24/03/1996</t>
  </si>
  <si>
    <t>23/11/1995</t>
  </si>
  <si>
    <t>30/03/1996</t>
  </si>
  <si>
    <t>05/09/1996</t>
  </si>
  <si>
    <t>31/05/1996</t>
  </si>
  <si>
    <t>31/01/1996</t>
  </si>
  <si>
    <t>28/09/1995</t>
  </si>
  <si>
    <t>26/07/1995</t>
  </si>
  <si>
    <t>Phi</t>
  </si>
  <si>
    <t>Sinh</t>
  </si>
  <si>
    <t>02/08/1995</t>
  </si>
  <si>
    <t>30/06/1996</t>
  </si>
  <si>
    <t>27/10/1996</t>
  </si>
  <si>
    <t>22/05/1996</t>
  </si>
  <si>
    <t>Thoa</t>
  </si>
  <si>
    <t>19/05/1994</t>
  </si>
  <si>
    <t>28/10/1993</t>
  </si>
  <si>
    <t>15/08/1995</t>
  </si>
  <si>
    <t>19/04/1996</t>
  </si>
  <si>
    <t>01/10/1996</t>
  </si>
  <si>
    <t>02/05/1995</t>
  </si>
  <si>
    <t>01/07/1995</t>
  </si>
  <si>
    <t>02/01/1995</t>
  </si>
  <si>
    <t>Dung</t>
  </si>
  <si>
    <t>11/11/1996</t>
  </si>
  <si>
    <t>05/06/1994</t>
  </si>
  <si>
    <t>19/06/1995</t>
  </si>
  <si>
    <t>08/07/1986</t>
  </si>
  <si>
    <t>15/02/1996</t>
  </si>
  <si>
    <t>04/08/1995</t>
  </si>
  <si>
    <t>25/01/1996</t>
  </si>
  <si>
    <t>01/11/1996</t>
  </si>
  <si>
    <t>30/03/1994</t>
  </si>
  <si>
    <t>27/08/1995</t>
  </si>
  <si>
    <t>09/11/1996</t>
  </si>
  <si>
    <t>H45B</t>
  </si>
  <si>
    <t>QT11</t>
  </si>
  <si>
    <t>KT11C</t>
  </si>
  <si>
    <t>24/09/1996</t>
  </si>
  <si>
    <t>23/03/1996</t>
  </si>
  <si>
    <t>22/9/1995</t>
  </si>
  <si>
    <t>25/1/1991</t>
  </si>
  <si>
    <t>10/5/1996</t>
  </si>
  <si>
    <t>28/3/1996</t>
  </si>
  <si>
    <t>23/1/1996</t>
  </si>
  <si>
    <t>12/8/1996</t>
  </si>
  <si>
    <t>30/7/1985</t>
  </si>
  <si>
    <t>29/8/1992</t>
  </si>
  <si>
    <t>20/11/1994</t>
  </si>
  <si>
    <t>19/08/1991</t>
  </si>
  <si>
    <t>20/12/1992</t>
  </si>
  <si>
    <t>22/08/1995</t>
  </si>
  <si>
    <t>07/10/1990</t>
  </si>
  <si>
    <t>21/08/1995</t>
  </si>
  <si>
    <t>16/02/1994</t>
  </si>
  <si>
    <t>28/10/1994</t>
  </si>
  <si>
    <t>24/01/1995</t>
  </si>
  <si>
    <t>29/02/1991</t>
  </si>
  <si>
    <t>25/08/1995</t>
  </si>
  <si>
    <t>06/01/1995</t>
  </si>
  <si>
    <t>09/09/1996</t>
  </si>
  <si>
    <t>11/03/1996</t>
  </si>
  <si>
    <t>17/9/1996</t>
  </si>
  <si>
    <t>20/2/1996</t>
  </si>
  <si>
    <t>STT</t>
  </si>
  <si>
    <t>"</t>
  </si>
  <si>
    <t>10/8/1994</t>
  </si>
  <si>
    <t>01/12/1996</t>
  </si>
  <si>
    <t>05/05/1992</t>
  </si>
  <si>
    <t>12/02/1989</t>
  </si>
  <si>
    <t>TÊN</t>
  </si>
  <si>
    <t>NGÀY SINH</t>
  </si>
  <si>
    <t>LỚP</t>
  </si>
  <si>
    <t>ĐỐI TƯỢNG</t>
  </si>
  <si>
    <t>GHI CHÚ</t>
  </si>
  <si>
    <t>Đinh Văn</t>
  </si>
  <si>
    <t>Chiều</t>
  </si>
  <si>
    <t>CĐ45-Đ1</t>
  </si>
  <si>
    <t>Cù Đức</t>
  </si>
  <si>
    <t>Hảo</t>
  </si>
  <si>
    <t>Nguyễn Trung</t>
  </si>
  <si>
    <t>Nguyễn Văn</t>
  </si>
  <si>
    <t>Dũng</t>
  </si>
  <si>
    <t>Hải</t>
  </si>
  <si>
    <t>Lê Ngọc</t>
  </si>
  <si>
    <t>Hưng</t>
  </si>
  <si>
    <t>Lãng</t>
  </si>
  <si>
    <t>Dương Văn</t>
  </si>
  <si>
    <t>Lâm</t>
  </si>
  <si>
    <t>Hoàng Tuấn</t>
  </si>
  <si>
    <t>Nông Công</t>
  </si>
  <si>
    <t>Luật</t>
  </si>
  <si>
    <t>Giáp Văn</t>
  </si>
  <si>
    <t>Nguyễn Hoàng</t>
  </si>
  <si>
    <t>Ong Thế</t>
  </si>
  <si>
    <t>Nguyễn Thị</t>
  </si>
  <si>
    <t>Nghĩa</t>
  </si>
  <si>
    <t>Ngọc</t>
  </si>
  <si>
    <t>Bàn Văn</t>
  </si>
  <si>
    <t>Nguyễn Ngọc</t>
  </si>
  <si>
    <t>Phương</t>
  </si>
  <si>
    <t>Thân Văn</t>
  </si>
  <si>
    <t>Quán</t>
  </si>
  <si>
    <t>Đỗ Văn</t>
  </si>
  <si>
    <t>Ngô Văn</t>
  </si>
  <si>
    <t>Thành</t>
  </si>
  <si>
    <t>Nguyễn Hữu</t>
  </si>
  <si>
    <t>Thắng</t>
  </si>
  <si>
    <t>Thuỷ</t>
  </si>
  <si>
    <t>Hoàng Văn</t>
  </si>
  <si>
    <t>Toàn</t>
  </si>
  <si>
    <t>Khổng Văn</t>
  </si>
  <si>
    <t>Toản</t>
  </si>
  <si>
    <t>Đỗ Minh</t>
  </si>
  <si>
    <t>Trọng</t>
  </si>
  <si>
    <t>Trường</t>
  </si>
  <si>
    <t>Nguyễn Thanh</t>
  </si>
  <si>
    <t>Tú</t>
  </si>
  <si>
    <t>Tuân</t>
  </si>
  <si>
    <t>Bùi Anh</t>
  </si>
  <si>
    <t>Tuấn</t>
  </si>
  <si>
    <t>Bùi Tuấn</t>
  </si>
  <si>
    <t>Vĩnh</t>
  </si>
  <si>
    <t>Dương Quốc</t>
  </si>
  <si>
    <t>Vương</t>
  </si>
  <si>
    <t>Nguyễn Tuấn</t>
  </si>
  <si>
    <t>Bắc</t>
  </si>
  <si>
    <t>Chiến</t>
  </si>
  <si>
    <t>Nguyễn Tiến</t>
  </si>
  <si>
    <t>Cường</t>
  </si>
  <si>
    <t>Phạm Văn</t>
  </si>
  <si>
    <t>Đạt</t>
  </si>
  <si>
    <t>Phạm Quang</t>
  </si>
  <si>
    <t>Đức</t>
  </si>
  <si>
    <t>Nguyễn Quang</t>
  </si>
  <si>
    <t>Hậu</t>
  </si>
  <si>
    <t>Ngô Duy</t>
  </si>
  <si>
    <t>Hiệp</t>
  </si>
  <si>
    <t>Nguyễn Khắc</t>
  </si>
  <si>
    <t>Hiếu</t>
  </si>
  <si>
    <t>Đào Văn</t>
  </si>
  <si>
    <t>Hoà</t>
  </si>
  <si>
    <t xml:space="preserve">Nguyễn Văn </t>
  </si>
  <si>
    <t>Hoàn</t>
  </si>
  <si>
    <t>Hoàng</t>
  </si>
  <si>
    <t>Nguyễn Hồng</t>
  </si>
  <si>
    <t>Khánh</t>
  </si>
  <si>
    <t>Kiên</t>
  </si>
  <si>
    <t>Mạnh</t>
  </si>
  <si>
    <t>Nguyễn Công</t>
  </si>
  <si>
    <t xml:space="preserve">Cao Thế </t>
  </si>
  <si>
    <t>Nhất</t>
  </si>
  <si>
    <t>Đỗ Hoàng</t>
  </si>
  <si>
    <t>Nhật</t>
  </si>
  <si>
    <t>Nguyễn Duy</t>
  </si>
  <si>
    <t>Quân</t>
  </si>
  <si>
    <t>Trần Văn</t>
  </si>
  <si>
    <t>Lê Văn</t>
  </si>
  <si>
    <t>Sơn</t>
  </si>
  <si>
    <t>Tâm</t>
  </si>
  <si>
    <t>Thái</t>
  </si>
  <si>
    <t>Thịnh</t>
  </si>
  <si>
    <t>Hoàng Ngọc</t>
  </si>
  <si>
    <t>Tới</t>
  </si>
  <si>
    <t>Nguyễn Minh</t>
  </si>
  <si>
    <t>Ninh Đắc</t>
  </si>
  <si>
    <t>Lâm Anh</t>
  </si>
  <si>
    <t>Đinh Tùng</t>
  </si>
  <si>
    <t>Đặng Đức</t>
  </si>
  <si>
    <t>Cảnh</t>
  </si>
  <si>
    <t>Nguyễn Anh</t>
  </si>
  <si>
    <t>Công</t>
  </si>
  <si>
    <t>Đỗ Tiến</t>
  </si>
  <si>
    <t>Nguyễn Mạnh</t>
  </si>
  <si>
    <t>Đoàn</t>
  </si>
  <si>
    <t>Tống Ngọc</t>
  </si>
  <si>
    <t>Đông</t>
  </si>
  <si>
    <t>Lê Đình</t>
  </si>
  <si>
    <t>Được</t>
  </si>
  <si>
    <t>Lê Hồng</t>
  </si>
  <si>
    <t>Giáp Tuấn</t>
  </si>
  <si>
    <t>Hùng</t>
  </si>
  <si>
    <t>Hoàng Thị</t>
  </si>
  <si>
    <t>Kiều</t>
  </si>
  <si>
    <t>Nguyễn Đình</t>
  </si>
  <si>
    <t>Quyền</t>
  </si>
  <si>
    <t>Phùng Văn</t>
  </si>
  <si>
    <t>Giáp Ngọc</t>
  </si>
  <si>
    <t>Thường</t>
  </si>
  <si>
    <t>Tính</t>
  </si>
  <si>
    <t>Lê Tiến</t>
  </si>
  <si>
    <t>Tùng</t>
  </si>
  <si>
    <t>Nguyễn Hoàng Đức</t>
  </si>
  <si>
    <t>Hà Xuân</t>
  </si>
  <si>
    <t>Hơn</t>
  </si>
  <si>
    <t>Lãm</t>
  </si>
  <si>
    <t>Hoàng Minh</t>
  </si>
  <si>
    <t>Lương Văn</t>
  </si>
  <si>
    <t>Lê Thị</t>
  </si>
  <si>
    <t>Thương</t>
  </si>
  <si>
    <t>Tiến</t>
  </si>
  <si>
    <t>Lương Đức</t>
  </si>
  <si>
    <t>Lê Xuân</t>
  </si>
  <si>
    <t xml:space="preserve">Lương Quang </t>
  </si>
  <si>
    <t>Nguyễn Văn Minh</t>
  </si>
  <si>
    <t>Đỗ Vân</t>
  </si>
  <si>
    <t>Ngô Thị Vân</t>
  </si>
  <si>
    <t>Hoàng Mạnh</t>
  </si>
  <si>
    <t>Hà Văn</t>
  </si>
  <si>
    <t>Trịnh Văn</t>
  </si>
  <si>
    <t>Hà Hoàng</t>
  </si>
  <si>
    <t>Thứ</t>
  </si>
  <si>
    <t>Nguyễn Việt</t>
  </si>
  <si>
    <t>Dương Minh</t>
  </si>
  <si>
    <t>Vi Văn Bé</t>
  </si>
  <si>
    <t>Độ</t>
  </si>
  <si>
    <t>Đỗ Đức</t>
  </si>
  <si>
    <t>Hoắc Công</t>
  </si>
  <si>
    <t>Lợi</t>
  </si>
  <si>
    <t>Nguyễn Kim</t>
  </si>
  <si>
    <t>Nguyễn Chí</t>
  </si>
  <si>
    <t xml:space="preserve">Hà Xuân </t>
  </si>
  <si>
    <t xml:space="preserve">Nguyễn Sỹ </t>
  </si>
  <si>
    <t>Thuận</t>
  </si>
  <si>
    <t>Vũ Học</t>
  </si>
  <si>
    <t>Văn</t>
  </si>
  <si>
    <t>Vũ Xuân</t>
  </si>
  <si>
    <t>Đ45A</t>
  </si>
  <si>
    <t>Đ45B</t>
  </si>
  <si>
    <t>ĐT45A</t>
  </si>
  <si>
    <t>ĐT45B</t>
  </si>
  <si>
    <t>Lý Văn</t>
  </si>
  <si>
    <t>Trần Khải</t>
  </si>
  <si>
    <t xml:space="preserve">Phạm Văn </t>
  </si>
  <si>
    <t>Hợi</t>
  </si>
  <si>
    <t>Khương</t>
  </si>
  <si>
    <t>Đào Hữu</t>
  </si>
  <si>
    <t>Lưu Văn</t>
  </si>
  <si>
    <t>Vũ Hồng</t>
  </si>
  <si>
    <t>Lương Ngọc</t>
  </si>
  <si>
    <t>Dương Tuấn</t>
  </si>
  <si>
    <t>Việt</t>
  </si>
  <si>
    <t>Vững</t>
  </si>
  <si>
    <t>Chất</t>
  </si>
  <si>
    <t>Ôtô45A</t>
  </si>
  <si>
    <t>Vũ Văn</t>
  </si>
  <si>
    <t>Hạnh</t>
  </si>
  <si>
    <t>Hào</t>
  </si>
  <si>
    <t>Ngô Xuân</t>
  </si>
  <si>
    <t>Thân Quang</t>
  </si>
  <si>
    <t>Thiện</t>
  </si>
  <si>
    <t>Thiệp</t>
  </si>
  <si>
    <t>Nguyễn Vũ</t>
  </si>
  <si>
    <t>Xã</t>
  </si>
  <si>
    <t>Ngô Tuấn</t>
  </si>
  <si>
    <t>Cao Thị</t>
  </si>
  <si>
    <t>Vũ Thị</t>
  </si>
  <si>
    <t>Hoành</t>
  </si>
  <si>
    <t>Khải</t>
  </si>
  <si>
    <t>Nguyễn Tài</t>
  </si>
  <si>
    <t>Lộc</t>
  </si>
  <si>
    <t xml:space="preserve">Trần Hữu </t>
  </si>
  <si>
    <t>Luân</t>
  </si>
  <si>
    <t>Đào Thị</t>
  </si>
  <si>
    <t>Luyến</t>
  </si>
  <si>
    <t>Lưu</t>
  </si>
  <si>
    <t>ĐT11C</t>
  </si>
  <si>
    <t>Ngô Đức</t>
  </si>
  <si>
    <t>Chu Thế</t>
  </si>
  <si>
    <t>Tài</t>
  </si>
  <si>
    <t>Phan Thị</t>
  </si>
  <si>
    <t>Hà Mạnh</t>
  </si>
  <si>
    <t>Tuyên</t>
  </si>
  <si>
    <t>Tuyết</t>
  </si>
  <si>
    <t>Bùi Văn</t>
  </si>
  <si>
    <t>Tưởng</t>
  </si>
  <si>
    <t>Nguyễn Trường</t>
  </si>
  <si>
    <t>Xuân</t>
  </si>
  <si>
    <t>Đỗ Thị</t>
  </si>
  <si>
    <t>Thân Thị</t>
  </si>
  <si>
    <t>Trịnh Xuân</t>
  </si>
  <si>
    <t>Huyền</t>
  </si>
  <si>
    <t>Lý Thị</t>
  </si>
  <si>
    <t>Hường</t>
  </si>
  <si>
    <t>Trần Thị</t>
  </si>
  <si>
    <t>Nguyễn Thị Như</t>
  </si>
  <si>
    <t>Quỳnh</t>
  </si>
  <si>
    <t>Hà Thị</t>
  </si>
  <si>
    <t>Sáng</t>
  </si>
  <si>
    <t>Nguyễn Thị Ngọc</t>
  </si>
  <si>
    <t>Trâm</t>
  </si>
  <si>
    <t>Nguyễn Thị Thanh</t>
  </si>
  <si>
    <t>Vân</t>
  </si>
  <si>
    <t>Nguyễn Đức</t>
  </si>
  <si>
    <t>Dương</t>
  </si>
  <si>
    <t>Trần Xuân</t>
  </si>
  <si>
    <t>Hoàng Duy</t>
  </si>
  <si>
    <t xml:space="preserve">Nguyễn Đức </t>
  </si>
  <si>
    <t>Khôi</t>
  </si>
  <si>
    <t>Nguyễn Gia Tôn</t>
  </si>
  <si>
    <t>Đoàn Đỗ</t>
  </si>
  <si>
    <t>18/6/1993</t>
  </si>
  <si>
    <t>05/11/1991</t>
  </si>
  <si>
    <t>01/08/1993</t>
  </si>
  <si>
    <t>CTB</t>
  </si>
  <si>
    <t>23/9/1992</t>
  </si>
  <si>
    <t>Ngân</t>
  </si>
  <si>
    <t>Mã Văn</t>
  </si>
  <si>
    <t>Sít</t>
  </si>
  <si>
    <t>Triệu Anh</t>
  </si>
  <si>
    <t>Tô Thị</t>
  </si>
  <si>
    <t>CĐ45-Đ2</t>
  </si>
  <si>
    <t>25/09/1989</t>
  </si>
  <si>
    <t>CĐ45-CK1</t>
  </si>
  <si>
    <t>CBB</t>
  </si>
  <si>
    <t>CĐ45-KT1</t>
  </si>
  <si>
    <t>My</t>
  </si>
  <si>
    <t>CĐ45-KT2</t>
  </si>
  <si>
    <t xml:space="preserve">                         HỌ VÀ</t>
  </si>
  <si>
    <t>17/06/1996</t>
  </si>
  <si>
    <t>10/11/1996</t>
  </si>
  <si>
    <t>08/09/1996</t>
  </si>
  <si>
    <t>Nguyễn Đăng</t>
  </si>
  <si>
    <t>09/01/1996</t>
  </si>
  <si>
    <t>12/12/1996</t>
  </si>
  <si>
    <t>01/11/1997</t>
  </si>
  <si>
    <t>27/04/1997</t>
  </si>
  <si>
    <t>Liêm</t>
  </si>
  <si>
    <t>03/08/1996</t>
  </si>
  <si>
    <t>Lý</t>
  </si>
  <si>
    <t>06/05/1996</t>
  </si>
  <si>
    <t>Lê Đức</t>
  </si>
  <si>
    <t>10/05/1995</t>
  </si>
  <si>
    <t>Phạm Tuấn</t>
  </si>
  <si>
    <t>11/10/1997</t>
  </si>
  <si>
    <t>27/11/1995</t>
  </si>
  <si>
    <t>05/08/1997</t>
  </si>
  <si>
    <t>Đỗ Thanh</t>
  </si>
  <si>
    <t>05/09/1997</t>
  </si>
  <si>
    <t>Tuyển</t>
  </si>
  <si>
    <t>14/03/1996</t>
  </si>
  <si>
    <t>Dương Quang</t>
  </si>
  <si>
    <t>Vũ</t>
  </si>
  <si>
    <t>16/08/1997</t>
  </si>
  <si>
    <t>12/2/1997</t>
  </si>
  <si>
    <t>46TCN-Đ1</t>
  </si>
  <si>
    <t>01/10/1997</t>
  </si>
  <si>
    <t>46TCN-ĐT1</t>
  </si>
  <si>
    <t>20/8/1997</t>
  </si>
  <si>
    <t>Vũ Trọng</t>
  </si>
  <si>
    <t>Khang</t>
  </si>
  <si>
    <t>04/12/1996</t>
  </si>
  <si>
    <t>Lệ</t>
  </si>
  <si>
    <t>02/02/1996</t>
  </si>
  <si>
    <t>Long</t>
  </si>
  <si>
    <t>26/01/1997</t>
  </si>
  <si>
    <t>Hoàng Phi</t>
  </si>
  <si>
    <t>09/06/1994</t>
  </si>
  <si>
    <t>Tống Văn</t>
  </si>
  <si>
    <t>09/09/1995</t>
  </si>
  <si>
    <t xml:space="preserve"> Đỗ Thị Bích</t>
  </si>
  <si>
    <t>13/8/1997</t>
  </si>
  <si>
    <t>Phú</t>
  </si>
  <si>
    <t>26/03/1997</t>
  </si>
  <si>
    <t>22/12/1997</t>
  </si>
  <si>
    <t>21/10/1997</t>
  </si>
  <si>
    <t>Thoả</t>
  </si>
  <si>
    <t>30/03/1997</t>
  </si>
  <si>
    <t>Trần Đình</t>
  </si>
  <si>
    <t>Chinh</t>
  </si>
  <si>
    <t>28/6/1996</t>
  </si>
  <si>
    <t>46TCN-Ô1</t>
  </si>
  <si>
    <t>24/06/1997</t>
  </si>
  <si>
    <t>14/12/1997</t>
  </si>
  <si>
    <t>Thời</t>
  </si>
  <si>
    <t>24/02/1997</t>
  </si>
  <si>
    <t>Hoàng Phú</t>
  </si>
  <si>
    <t>25/10/1996</t>
  </si>
  <si>
    <t>Tuyền</t>
  </si>
  <si>
    <t>08/06/1997</t>
  </si>
  <si>
    <t>Đỗ Chí</t>
  </si>
  <si>
    <t>46TCN-H1</t>
  </si>
  <si>
    <t>18/08/1997</t>
  </si>
  <si>
    <t>19/09/1997</t>
  </si>
  <si>
    <t>Vũ Đức</t>
  </si>
  <si>
    <t>Khiêm</t>
  </si>
  <si>
    <t>05/02/1997</t>
  </si>
  <si>
    <t>26/1/1997</t>
  </si>
  <si>
    <t>15/8/1995</t>
  </si>
  <si>
    <t>Sang</t>
  </si>
  <si>
    <t>01/12/1997</t>
  </si>
  <si>
    <t>05/05/1997</t>
  </si>
  <si>
    <t>08/03/1996</t>
  </si>
  <si>
    <t>23/09/1997</t>
  </si>
  <si>
    <t>46TCN-N1</t>
  </si>
  <si>
    <t>Bình</t>
  </si>
  <si>
    <t>05/07/1997</t>
  </si>
  <si>
    <t>29/03/1997</t>
  </si>
  <si>
    <t>Đinh</t>
  </si>
  <si>
    <t>Nguyễn Sơn</t>
  </si>
  <si>
    <t>09/11/1997</t>
  </si>
  <si>
    <t>Lê Đăng</t>
  </si>
  <si>
    <t>19/02/1997</t>
  </si>
  <si>
    <t>28/11/1994</t>
  </si>
  <si>
    <t>11/08/1997</t>
  </si>
  <si>
    <t>22/02/1997</t>
  </si>
  <si>
    <t>Đỗ Công</t>
  </si>
  <si>
    <t>Trí</t>
  </si>
  <si>
    <t>TN THCS học nghề</t>
  </si>
  <si>
    <t>Con người NCĐHH</t>
  </si>
  <si>
    <t>DTTS, hộ nghèo</t>
  </si>
  <si>
    <t>Giáp Huy</t>
  </si>
  <si>
    <t>Cừ</t>
  </si>
  <si>
    <t>09/10/1997</t>
  </si>
  <si>
    <t>46TC-Đ3</t>
  </si>
  <si>
    <t xml:space="preserve">Dương Văn </t>
  </si>
  <si>
    <t>26/05/1997</t>
  </si>
  <si>
    <t>Vi Văn</t>
  </si>
  <si>
    <t>Giang</t>
  </si>
  <si>
    <t>14/12/1996</t>
  </si>
  <si>
    <t>02/12/1996</t>
  </si>
  <si>
    <t>8/3/1997</t>
  </si>
  <si>
    <t>Tô Văn</t>
  </si>
  <si>
    <t>Huân</t>
  </si>
  <si>
    <t>28/11/1997</t>
  </si>
  <si>
    <t>20/01/1997</t>
  </si>
  <si>
    <t>Ngô Trung</t>
  </si>
  <si>
    <t>28/12/1997</t>
  </si>
  <si>
    <t>03/12/1996</t>
  </si>
  <si>
    <t>Khoa</t>
  </si>
  <si>
    <t>10/12/1997</t>
  </si>
  <si>
    <t>9/12/1997</t>
  </si>
  <si>
    <t>8/9/1996</t>
  </si>
  <si>
    <t>Lượng</t>
  </si>
  <si>
    <t>03/01/1997</t>
  </si>
  <si>
    <t>13/09/1989</t>
  </si>
  <si>
    <t>21/07/1997</t>
  </si>
  <si>
    <t>Nguyễn Phương</t>
  </si>
  <si>
    <t>28/01/1997</t>
  </si>
  <si>
    <t>Nguyễn T Hồng</t>
  </si>
  <si>
    <t>16/07/1996</t>
  </si>
  <si>
    <t>30/10/1995</t>
  </si>
  <si>
    <t>27/02/1997</t>
  </si>
  <si>
    <t>Đồng Văn</t>
  </si>
  <si>
    <t>16/03/1993</t>
  </si>
  <si>
    <t>Thọ</t>
  </si>
  <si>
    <t>Thức</t>
  </si>
  <si>
    <t>27/07/1997</t>
  </si>
  <si>
    <t>26/01/1996</t>
  </si>
  <si>
    <t>Bùi Minh</t>
  </si>
  <si>
    <t>Đặng Văn</t>
  </si>
  <si>
    <t>16/11/1996</t>
  </si>
  <si>
    <t>Trần Quốc</t>
  </si>
  <si>
    <t>Uy</t>
  </si>
  <si>
    <t>22/09/1996</t>
  </si>
  <si>
    <t>24/7/1992</t>
  </si>
  <si>
    <t>Vui</t>
  </si>
  <si>
    <t>Hà Bá</t>
  </si>
  <si>
    <t>18/6/1996</t>
  </si>
  <si>
    <t>46TC-Đ4</t>
  </si>
  <si>
    <t>04/08/1997</t>
  </si>
  <si>
    <t xml:space="preserve">Ngô Văn </t>
  </si>
  <si>
    <t>16/6/1994</t>
  </si>
  <si>
    <t>Nguyễn Huy</t>
  </si>
  <si>
    <t>Đủ</t>
  </si>
  <si>
    <t>13/10/1993</t>
  </si>
  <si>
    <t>19/12/1997</t>
  </si>
  <si>
    <t>05/08/1994</t>
  </si>
  <si>
    <t>Ngô Thế</t>
  </si>
  <si>
    <t>08/04/1997</t>
  </si>
  <si>
    <t>Đào Minh</t>
  </si>
  <si>
    <t>24/07/1997</t>
  </si>
  <si>
    <t xml:space="preserve">Đỗ Văn </t>
  </si>
  <si>
    <t>16/5/1997</t>
  </si>
  <si>
    <t>11/10/1995</t>
  </si>
  <si>
    <t>04/02/1997</t>
  </si>
  <si>
    <t xml:space="preserve">Nguyễn Lưu </t>
  </si>
  <si>
    <t>22/10/1997</t>
  </si>
  <si>
    <t>Đặng Tuấn</t>
  </si>
  <si>
    <t>26/12/1995</t>
  </si>
  <si>
    <t>Phúc</t>
  </si>
  <si>
    <t>06/10/1996</t>
  </si>
  <si>
    <t>Quảng</t>
  </si>
  <si>
    <t>19/03/1993</t>
  </si>
  <si>
    <t>San</t>
  </si>
  <si>
    <t>28/2/1997</t>
  </si>
  <si>
    <t xml:space="preserve">Lãnh Văn </t>
  </si>
  <si>
    <t>Thi</t>
  </si>
  <si>
    <t>24/5/1996</t>
  </si>
  <si>
    <t>29/11/1991</t>
  </si>
  <si>
    <t>Đô</t>
  </si>
  <si>
    <t>08/7/1996</t>
  </si>
  <si>
    <t>46TC-ĐT2</t>
  </si>
  <si>
    <t>15/12/1994</t>
  </si>
  <si>
    <t>Nguyễn Khang</t>
  </si>
  <si>
    <t>18/12/1993</t>
  </si>
  <si>
    <t>20/08/1997</t>
  </si>
  <si>
    <t>Lục Văn</t>
  </si>
  <si>
    <t>8/8/1996</t>
  </si>
  <si>
    <t>18/10/1997</t>
  </si>
  <si>
    <t xml:space="preserve">Nguyễn Thị </t>
  </si>
  <si>
    <t>2/8/1997</t>
  </si>
  <si>
    <t>21/9/1994</t>
  </si>
  <si>
    <t>Quyết</t>
  </si>
  <si>
    <t>05/5/1992</t>
  </si>
  <si>
    <t>02/04/1992</t>
  </si>
  <si>
    <t>18/04/1997</t>
  </si>
  <si>
    <t>05/07/1995</t>
  </si>
  <si>
    <t>Thưởng</t>
  </si>
  <si>
    <t>23/10/1995</t>
  </si>
  <si>
    <t>46TC-ĐT3</t>
  </si>
  <si>
    <t>Phan Văn</t>
  </si>
  <si>
    <t>Điền</t>
  </si>
  <si>
    <t>28/02/1996</t>
  </si>
  <si>
    <t>Phạm T Thuỳ</t>
  </si>
  <si>
    <t>04/03/1997</t>
  </si>
  <si>
    <t>Đặng Thành</t>
  </si>
  <si>
    <t>07/10/1997</t>
  </si>
  <si>
    <t>Phạm Thị</t>
  </si>
  <si>
    <t>16/09/1997</t>
  </si>
  <si>
    <t>15/07/1996</t>
  </si>
  <si>
    <t>Hoa</t>
  </si>
  <si>
    <t>11/2/1997</t>
  </si>
  <si>
    <t>Hồng</t>
  </si>
  <si>
    <t>16/07/1997</t>
  </si>
  <si>
    <t>18/09/1997</t>
  </si>
  <si>
    <t>Vương T Thu</t>
  </si>
  <si>
    <t>Hương</t>
  </si>
  <si>
    <t>21/06/1997</t>
  </si>
  <si>
    <t>Đoàn Thu</t>
  </si>
  <si>
    <t>25/07/1997</t>
  </si>
  <si>
    <t xml:space="preserve">Lê Văn </t>
  </si>
  <si>
    <t>13/11/1997</t>
  </si>
  <si>
    <t>16/03/1997</t>
  </si>
  <si>
    <t>14/09/1997</t>
  </si>
  <si>
    <t>Giáp Thị</t>
  </si>
  <si>
    <t>23/02/1997</t>
  </si>
  <si>
    <t>Ng Hoàng Anh</t>
  </si>
  <si>
    <t>24/09/1995</t>
  </si>
  <si>
    <t>Trần Đức</t>
  </si>
  <si>
    <t>27/10/1991</t>
  </si>
  <si>
    <t>An Quốc</t>
  </si>
  <si>
    <t>09/09/1997</t>
  </si>
  <si>
    <t>Thân Thị Hoa</t>
  </si>
  <si>
    <t>7/4/1997</t>
  </si>
  <si>
    <t>Dương T Thu</t>
  </si>
  <si>
    <t>04/08/1994</t>
  </si>
  <si>
    <t>Ninh Văn</t>
  </si>
  <si>
    <t>08/08/1995</t>
  </si>
  <si>
    <t>01/03/1997</t>
  </si>
  <si>
    <t>07/02/1997</t>
  </si>
  <si>
    <t>Đoàn Hoài</t>
  </si>
  <si>
    <t>46TC-Ô2</t>
  </si>
  <si>
    <t>09/07/1996</t>
  </si>
  <si>
    <t>28/08/1997</t>
  </si>
  <si>
    <t>04/11/1997</t>
  </si>
  <si>
    <t>27/9/1997</t>
  </si>
  <si>
    <t>Phạm Thắng</t>
  </si>
  <si>
    <t>20/9/1997</t>
  </si>
  <si>
    <t>Ng Đình Thuận</t>
  </si>
  <si>
    <t>11/09/1997</t>
  </si>
  <si>
    <t>Hà Ngọc</t>
  </si>
  <si>
    <t>14/07/1997</t>
  </si>
  <si>
    <t>Phước</t>
  </si>
  <si>
    <t>25/3/1997</t>
  </si>
  <si>
    <t>Tường</t>
  </si>
  <si>
    <t>3/10/1997</t>
  </si>
  <si>
    <t>08/12/1997</t>
  </si>
  <si>
    <t>28/10/1996</t>
  </si>
  <si>
    <t>46TC-CK2</t>
  </si>
  <si>
    <t>25/11/1995</t>
  </si>
  <si>
    <t>21/1/1997</t>
  </si>
  <si>
    <t>Phạm văn</t>
  </si>
  <si>
    <t>15/11/1997</t>
  </si>
  <si>
    <t>Nghệ</t>
  </si>
  <si>
    <t>16/10/1997</t>
  </si>
  <si>
    <t>07/02/1994</t>
  </si>
  <si>
    <t>02/06/1996</t>
  </si>
  <si>
    <t>20/8/1995</t>
  </si>
  <si>
    <t>17/12/1996</t>
  </si>
  <si>
    <t>46TC-TH2</t>
  </si>
  <si>
    <t xml:space="preserve">Đỗ Mai </t>
  </si>
  <si>
    <t>24/03/1997</t>
  </si>
  <si>
    <t xml:space="preserve">Dương Thị   </t>
  </si>
  <si>
    <t xml:space="preserve">Chi </t>
  </si>
  <si>
    <t>10/02/1997</t>
  </si>
  <si>
    <t>06/07/1996</t>
  </si>
  <si>
    <t>18/7/1996</t>
  </si>
  <si>
    <t>19/07/1997</t>
  </si>
  <si>
    <t>Năm</t>
  </si>
  <si>
    <t>16/10/1987</t>
  </si>
  <si>
    <t>Phương T Thanh</t>
  </si>
  <si>
    <t>20/09/1993</t>
  </si>
  <si>
    <t>Cao Xuân</t>
  </si>
  <si>
    <t>Thiên</t>
  </si>
  <si>
    <t>26/07/1997</t>
  </si>
  <si>
    <t xml:space="preserve">L¹i Thanh </t>
  </si>
  <si>
    <t>Tïng</t>
  </si>
  <si>
    <t>11/12/1994</t>
  </si>
  <si>
    <t>11/09/1994</t>
  </si>
  <si>
    <t xml:space="preserve">Lê Thị Kim </t>
  </si>
  <si>
    <t>13/05/1997</t>
  </si>
  <si>
    <t>46TC-KT2</t>
  </si>
  <si>
    <t>Chính</t>
  </si>
  <si>
    <t>08/08/1996</t>
  </si>
  <si>
    <t xml:space="preserve">Đoàn Thị </t>
  </si>
  <si>
    <t>28/06/1995</t>
  </si>
  <si>
    <t>Hằng</t>
  </si>
  <si>
    <t>19/01/1997</t>
  </si>
  <si>
    <t>Hoài</t>
  </si>
  <si>
    <t>Đỗ Thu</t>
  </si>
  <si>
    <t>Lê Thuý</t>
  </si>
  <si>
    <t>21/01/1997</t>
  </si>
  <si>
    <t>Lê Lam</t>
  </si>
  <si>
    <t>10/08/1997</t>
  </si>
  <si>
    <t>Nương</t>
  </si>
  <si>
    <t>21/11/1994</t>
  </si>
  <si>
    <t>Bùi Xuân</t>
  </si>
  <si>
    <t>Sắc</t>
  </si>
  <si>
    <t>24/11/1997</t>
  </si>
  <si>
    <t>09/02/1992</t>
  </si>
  <si>
    <t>Nguyễn T Phương</t>
  </si>
  <si>
    <t>05/10/1997</t>
  </si>
  <si>
    <t>27/02/1995</t>
  </si>
  <si>
    <t xml:space="preserve">NguyÔn T Hång </t>
  </si>
  <si>
    <t>18/04/1995</t>
  </si>
  <si>
    <t>Ngô Mạnh</t>
  </si>
  <si>
    <t>4/1/1998</t>
  </si>
  <si>
    <t>47TCN-Đ1</t>
  </si>
  <si>
    <t>Đại</t>
  </si>
  <si>
    <t>04/06/1998</t>
  </si>
  <si>
    <t>Trần Tuấn</t>
  </si>
  <si>
    <t>17/08/1995</t>
  </si>
  <si>
    <t>Hiền</t>
  </si>
  <si>
    <t>23/08/1998</t>
  </si>
  <si>
    <t>27/05/1996</t>
  </si>
  <si>
    <t>19/02/1998</t>
  </si>
  <si>
    <t>13/12/1998</t>
  </si>
  <si>
    <t>13/02/1998</t>
  </si>
  <si>
    <t>06/01/1998</t>
  </si>
  <si>
    <t>Trịnh Ngọc</t>
  </si>
  <si>
    <t>08/01/1998</t>
  </si>
  <si>
    <t>8/4/1998</t>
  </si>
  <si>
    <t>11/04/1998</t>
  </si>
  <si>
    <t>Hoàng Anh</t>
  </si>
  <si>
    <t>18/09/1995</t>
  </si>
  <si>
    <t>18/08/1998</t>
  </si>
  <si>
    <t>Sỹ</t>
  </si>
  <si>
    <t>15/03/1998</t>
  </si>
  <si>
    <t>Tân</t>
  </si>
  <si>
    <t>29/09/1998</t>
  </si>
  <si>
    <t>Nguyễn Quyết</t>
  </si>
  <si>
    <t>27/09/1997</t>
  </si>
  <si>
    <t>03/10/1998</t>
  </si>
  <si>
    <t>Hà Thanh</t>
  </si>
  <si>
    <t>30/1/1998</t>
  </si>
  <si>
    <t>20/03/1997</t>
  </si>
  <si>
    <t>Lường Văn</t>
  </si>
  <si>
    <t>Tư</t>
  </si>
  <si>
    <t>12/03/1996</t>
  </si>
  <si>
    <t>02/01/1993</t>
  </si>
  <si>
    <t>Tống Đình</t>
  </si>
  <si>
    <t>25/10/1997</t>
  </si>
  <si>
    <t>Thông</t>
  </si>
  <si>
    <t>Vịnh</t>
  </si>
  <si>
    <t>01/02/1998</t>
  </si>
  <si>
    <t>19/11/1997</t>
  </si>
  <si>
    <t>47TCN-ĐT1</t>
  </si>
  <si>
    <t>10/06/1998</t>
  </si>
  <si>
    <t>Trần Ngọc</t>
  </si>
  <si>
    <t>09/10/1998</t>
  </si>
  <si>
    <t>Trần Trọng</t>
  </si>
  <si>
    <t>24/10/1996</t>
  </si>
  <si>
    <t>Dinh</t>
  </si>
  <si>
    <t>16/03/1998</t>
  </si>
  <si>
    <t>Dư</t>
  </si>
  <si>
    <t>10/08/1998</t>
  </si>
  <si>
    <t>Phạm Trung</t>
  </si>
  <si>
    <t>25/12/1996</t>
  </si>
  <si>
    <t>Tạ Văn</t>
  </si>
  <si>
    <t>24/07/1998</t>
  </si>
  <si>
    <t>27/12/1997</t>
  </si>
  <si>
    <t>Hà Huy</t>
  </si>
  <si>
    <t>01/01/1998</t>
  </si>
  <si>
    <t>21/04/1998</t>
  </si>
  <si>
    <t>23/08/1997</t>
  </si>
  <si>
    <t>Hưởng</t>
  </si>
  <si>
    <t>02/02/1998</t>
  </si>
  <si>
    <t>30/09/1996</t>
  </si>
  <si>
    <t>22/03/1997</t>
  </si>
  <si>
    <t>Luận</t>
  </si>
  <si>
    <t>28/04/1998</t>
  </si>
  <si>
    <t>Nguyễn Thế</t>
  </si>
  <si>
    <t>10/04/1997</t>
  </si>
  <si>
    <t>Phụng</t>
  </si>
  <si>
    <t>6/12/1997</t>
  </si>
  <si>
    <t>14/08/1998</t>
  </si>
  <si>
    <t>Trần Hồng</t>
  </si>
  <si>
    <t>25/05/1998</t>
  </si>
  <si>
    <t>04/01/1997</t>
  </si>
  <si>
    <t>06/03/1998</t>
  </si>
  <si>
    <t>28/09/1998</t>
  </si>
  <si>
    <t>22/07/1997</t>
  </si>
  <si>
    <t>12/11/1997</t>
  </si>
  <si>
    <t>19/04/1998</t>
  </si>
  <si>
    <t>Chu Ngọc</t>
  </si>
  <si>
    <t>06/07/1997</t>
  </si>
  <si>
    <t>31/07/1998</t>
  </si>
  <si>
    <t xml:space="preserve">Đặng Văn </t>
  </si>
  <si>
    <t>17/10/1997</t>
  </si>
  <si>
    <t>Hà Thị Tố</t>
  </si>
  <si>
    <t>Uyên</t>
  </si>
  <si>
    <t>18/06/1998</t>
  </si>
  <si>
    <t>21/08/1997</t>
  </si>
  <si>
    <t>09/03/1997</t>
  </si>
  <si>
    <t>Nguyễn Trọng</t>
  </si>
  <si>
    <t>06/10/1987</t>
  </si>
  <si>
    <t>47TCN-H1</t>
  </si>
  <si>
    <t>05/10/1998</t>
  </si>
  <si>
    <t>11/03/1998</t>
  </si>
  <si>
    <t>25/09/1997</t>
  </si>
  <si>
    <t xml:space="preserve">Ninh Văn </t>
  </si>
  <si>
    <t>Điệp</t>
  </si>
  <si>
    <t>05/05/1998</t>
  </si>
  <si>
    <t>27/01/1998</t>
  </si>
  <si>
    <t>31/12/1997</t>
  </si>
  <si>
    <t>26/05/1998</t>
  </si>
  <si>
    <t>Thân Chí</t>
  </si>
  <si>
    <t>Lân</t>
  </si>
  <si>
    <t>18/8/1998</t>
  </si>
  <si>
    <t>13/06/1998</t>
  </si>
  <si>
    <t>Hà Bình</t>
  </si>
  <si>
    <t>06/06/1998</t>
  </si>
  <si>
    <t>26/10/1998</t>
  </si>
  <si>
    <t>23/03/1998</t>
  </si>
  <si>
    <t>Hoàng Thanh</t>
  </si>
  <si>
    <t>10/01/1996</t>
  </si>
  <si>
    <t>9/11/1997</t>
  </si>
  <si>
    <t xml:space="preserve">Phạm Thành </t>
  </si>
  <si>
    <t>Thực</t>
  </si>
  <si>
    <t>20/6/1998</t>
  </si>
  <si>
    <t>17/02/1998</t>
  </si>
  <si>
    <t>Chu Văn</t>
  </si>
  <si>
    <t>26/11/1997</t>
  </si>
  <si>
    <t>Phương Văn</t>
  </si>
  <si>
    <t>03/03/1996</t>
  </si>
  <si>
    <t>02/11/1997</t>
  </si>
  <si>
    <t>47TCN-N1</t>
  </si>
  <si>
    <t>Huấn</t>
  </si>
  <si>
    <t>08/12/1993</t>
  </si>
  <si>
    <t>Dương Công</t>
  </si>
  <si>
    <t>07/08/1997</t>
  </si>
  <si>
    <t>27/07/1998</t>
  </si>
  <si>
    <t>Phan Quang</t>
  </si>
  <si>
    <t>02/09/1998</t>
  </si>
  <si>
    <t>28/05/1998</t>
  </si>
  <si>
    <t>47TCN-Ô1</t>
  </si>
  <si>
    <t>Cao Ngọc</t>
  </si>
  <si>
    <t>Ánh</t>
  </si>
  <si>
    <t>04/12/1997</t>
  </si>
  <si>
    <t>Chúc</t>
  </si>
  <si>
    <t>23/11/1998</t>
  </si>
  <si>
    <t>24/12/1991</t>
  </si>
  <si>
    <t>Điều</t>
  </si>
  <si>
    <t>19/4/1993</t>
  </si>
  <si>
    <t>Hoàng Công</t>
  </si>
  <si>
    <t>04/12/1994</t>
  </si>
  <si>
    <t>Vũ Minh</t>
  </si>
  <si>
    <t>25/10/1998</t>
  </si>
  <si>
    <t>Hoan</t>
  </si>
  <si>
    <t>27/9/1998</t>
  </si>
  <si>
    <t>27/10/1997</t>
  </si>
  <si>
    <t>Hướng</t>
  </si>
  <si>
    <t>03/02/1998</t>
  </si>
  <si>
    <t>20/10/1998</t>
  </si>
  <si>
    <t>09/02/1998</t>
  </si>
  <si>
    <t>11/07/1998</t>
  </si>
  <si>
    <t>06/03/1997</t>
  </si>
  <si>
    <t>Hà Đức</t>
  </si>
  <si>
    <t>18/10/1998</t>
  </si>
  <si>
    <t>18/05/1998</t>
  </si>
  <si>
    <t>16/10/1998</t>
  </si>
  <si>
    <t>Trưởng</t>
  </si>
  <si>
    <t>03/11/1992</t>
  </si>
  <si>
    <t>Lê Việt Hoàng</t>
  </si>
  <si>
    <t>13/10/1998</t>
  </si>
  <si>
    <t>47TC-Đ2</t>
  </si>
  <si>
    <t>10/07/1998</t>
  </si>
  <si>
    <t>21/05/1998</t>
  </si>
  <si>
    <t>28/06/1998</t>
  </si>
  <si>
    <t>16/05/1993</t>
  </si>
  <si>
    <t>08/11/1997</t>
  </si>
  <si>
    <t>Đăng</t>
  </si>
  <si>
    <t>04/02/1998</t>
  </si>
  <si>
    <t>Hợp</t>
  </si>
  <si>
    <t>30/10/1998</t>
  </si>
  <si>
    <t>09/04/1998</t>
  </si>
  <si>
    <t>Thân Đức Đại</t>
  </si>
  <si>
    <t>27/11/1998</t>
  </si>
  <si>
    <t>Đặng Minh</t>
  </si>
  <si>
    <t>Lương</t>
  </si>
  <si>
    <t>24/12/1998</t>
  </si>
  <si>
    <t>15/06/1997</t>
  </si>
  <si>
    <t>25/09/1998</t>
  </si>
  <si>
    <t>Thân Hồng</t>
  </si>
  <si>
    <t>19/01/1996</t>
  </si>
  <si>
    <t>Hoàng Hải</t>
  </si>
  <si>
    <t>27/08/1998</t>
  </si>
  <si>
    <t>02/07/1998</t>
  </si>
  <si>
    <t>Vĩ</t>
  </si>
  <si>
    <t>47TC-Đ3</t>
  </si>
  <si>
    <t>17/09/1997</t>
  </si>
  <si>
    <t>01/09/1992</t>
  </si>
  <si>
    <t>Lào Văn</t>
  </si>
  <si>
    <t>20/11/1998</t>
  </si>
  <si>
    <t>Trịnh Minh</t>
  </si>
  <si>
    <t>14/12/1998</t>
  </si>
  <si>
    <t>Hữu</t>
  </si>
  <si>
    <t>27/05/1997</t>
  </si>
  <si>
    <t>23/06/1998</t>
  </si>
  <si>
    <t>13/12/1997</t>
  </si>
  <si>
    <t>10/05/1993</t>
  </si>
  <si>
    <t>Ngô Quang</t>
  </si>
  <si>
    <t>22/11/1998</t>
  </si>
  <si>
    <t>Tạ Quang</t>
  </si>
  <si>
    <t>14/06/1998</t>
  </si>
  <si>
    <t>Ngô Hoàng</t>
  </si>
  <si>
    <t>Phạm Ngọc</t>
  </si>
  <si>
    <t>14/02/1998</t>
  </si>
  <si>
    <t>23/06/1995</t>
  </si>
  <si>
    <t>27/1/1998</t>
  </si>
  <si>
    <t>05/08/1996</t>
  </si>
  <si>
    <t>Nguyễn Hải</t>
  </si>
  <si>
    <t>14/11/1995</t>
  </si>
  <si>
    <t>24/09/1998</t>
  </si>
  <si>
    <t>Trịnh Long</t>
  </si>
  <si>
    <t>Biên</t>
  </si>
  <si>
    <t>25/12/1998</t>
  </si>
  <si>
    <t>47TC-ĐT2</t>
  </si>
  <si>
    <t>20/05/1998</t>
  </si>
  <si>
    <t>Toàn Quốc</t>
  </si>
  <si>
    <t>Tô Đại</t>
  </si>
  <si>
    <t>29/06/1991</t>
  </si>
  <si>
    <t>30/11/1995</t>
  </si>
  <si>
    <t>05/04/1998</t>
  </si>
  <si>
    <t>Lương Minh</t>
  </si>
  <si>
    <t>22/04/1998</t>
  </si>
  <si>
    <t>Hoằng</t>
  </si>
  <si>
    <t>Lê Thanh</t>
  </si>
  <si>
    <t>18/02/1996</t>
  </si>
  <si>
    <t>Trần Doãn</t>
  </si>
  <si>
    <t>01/12/1998</t>
  </si>
  <si>
    <t>Dương Nguyên</t>
  </si>
  <si>
    <t>02/10/1998</t>
  </si>
  <si>
    <t>Vũ Ngọc</t>
  </si>
  <si>
    <t>Vũ Chí</t>
  </si>
  <si>
    <t>Nguyên</t>
  </si>
  <si>
    <t>29/01/1998</t>
  </si>
  <si>
    <t>10/01/1998</t>
  </si>
  <si>
    <t>28/03/1998</t>
  </si>
  <si>
    <t>11/05/1998</t>
  </si>
  <si>
    <t>14/10/1998</t>
  </si>
  <si>
    <t>Thuý</t>
  </si>
  <si>
    <t>08/08/1997</t>
  </si>
  <si>
    <t>Yến</t>
  </si>
  <si>
    <t>Nguyễn Như Tuấn</t>
  </si>
  <si>
    <t>47TC-ĐT3</t>
  </si>
  <si>
    <t>16/09/1998</t>
  </si>
  <si>
    <t>06/11/1998</t>
  </si>
  <si>
    <t>26/06/1998</t>
  </si>
  <si>
    <t>06/09/1998</t>
  </si>
  <si>
    <t>19/04/1997</t>
  </si>
  <si>
    <t>09/09/1998</t>
  </si>
  <si>
    <t>28/05/1997</t>
  </si>
  <si>
    <t>31/08/1998</t>
  </si>
  <si>
    <t>10/09/1998</t>
  </si>
  <si>
    <t>29/06/1994</t>
  </si>
  <si>
    <t>Triệu Hoàng</t>
  </si>
  <si>
    <t>Trinh</t>
  </si>
  <si>
    <t>28/04/1994</t>
  </si>
  <si>
    <t xml:space="preserve">Trần Văn </t>
  </si>
  <si>
    <t>12/10/1998</t>
  </si>
  <si>
    <t>Đoàn Thị Hải</t>
  </si>
  <si>
    <t>11/09/1998</t>
  </si>
  <si>
    <t>Nguyễn Thị Vân</t>
  </si>
  <si>
    <t>23/05/1998</t>
  </si>
  <si>
    <t>47TC-KT2</t>
  </si>
  <si>
    <t>21/02/1998</t>
  </si>
  <si>
    <t>Mẫn</t>
  </si>
  <si>
    <t>24/05/1998</t>
  </si>
  <si>
    <t>Ngô Thị Minh</t>
  </si>
  <si>
    <t>31/01/1995</t>
  </si>
  <si>
    <t>Quế</t>
  </si>
  <si>
    <t>Hà Thị Cẩm</t>
  </si>
  <si>
    <t>07/12/1998</t>
  </si>
  <si>
    <t>Vi Thị</t>
  </si>
  <si>
    <t>02/10/1975</t>
  </si>
  <si>
    <t>Nguyễn Thị Cẩm</t>
  </si>
  <si>
    <t>25/12/1994</t>
  </si>
  <si>
    <t>Nguyễn Chính Việt</t>
  </si>
  <si>
    <t>47TC-TH2</t>
  </si>
  <si>
    <t>21/09/1995</t>
  </si>
  <si>
    <t>25/12/1997</t>
  </si>
  <si>
    <t>04/05/1996</t>
  </si>
  <si>
    <t>Duân</t>
  </si>
  <si>
    <t>29/10/1998</t>
  </si>
  <si>
    <t>12/01/1998</t>
  </si>
  <si>
    <t>07/04/1998</t>
  </si>
  <si>
    <t>21/09/1998</t>
  </si>
  <si>
    <t>06/11/1995</t>
  </si>
  <si>
    <t>14/04/1998</t>
  </si>
  <si>
    <t>22/06/1994</t>
  </si>
  <si>
    <t>06/04/1998</t>
  </si>
  <si>
    <t>Thuỵ</t>
  </si>
  <si>
    <t>07/06/1998</t>
  </si>
  <si>
    <t>Dương Đăng</t>
  </si>
  <si>
    <t>28/6/1994</t>
  </si>
  <si>
    <t>Nguyễn Thị Hà</t>
  </si>
  <si>
    <t>Lương Thị</t>
  </si>
  <si>
    <t>Lài Văn</t>
  </si>
  <si>
    <t>22/09/1994</t>
  </si>
  <si>
    <t>46CĐ-CK1</t>
  </si>
  <si>
    <t>Mạ Văn</t>
  </si>
  <si>
    <t>Lịch</t>
  </si>
  <si>
    <t>01/09/1993</t>
  </si>
  <si>
    <t>26/10/1994</t>
  </si>
  <si>
    <t>01/05/1993</t>
  </si>
  <si>
    <t>Nguyễn Bá</t>
  </si>
  <si>
    <t>02/12/1994</t>
  </si>
  <si>
    <t>14/08/1993</t>
  </si>
  <si>
    <t>Lục Thanh</t>
  </si>
  <si>
    <t>21/04/1993</t>
  </si>
  <si>
    <t>19/09/1994</t>
  </si>
  <si>
    <t>46CĐ-Đ1</t>
  </si>
  <si>
    <t>12/12/1994</t>
  </si>
  <si>
    <t>46CĐ-Đ2</t>
  </si>
  <si>
    <t>Đơ</t>
  </si>
  <si>
    <t>21/07/1994</t>
  </si>
  <si>
    <t>Đinh Thị</t>
  </si>
  <si>
    <t>10/08/1994</t>
  </si>
  <si>
    <t>Trương Văn</t>
  </si>
  <si>
    <t>26/6/1994</t>
  </si>
  <si>
    <t>06/7/1994</t>
  </si>
  <si>
    <t>09/2/1994</t>
  </si>
  <si>
    <t>02/02/1986</t>
  </si>
  <si>
    <t>46CĐ-TĐ1</t>
  </si>
  <si>
    <t>11/07/1992</t>
  </si>
  <si>
    <t>46CĐ-KT1</t>
  </si>
  <si>
    <t>Ngô Thị</t>
  </si>
  <si>
    <t>7/6/1994</t>
  </si>
  <si>
    <t>46CĐ-KT2</t>
  </si>
  <si>
    <t>Nguyễn Phúc</t>
  </si>
  <si>
    <t>14/07/1993</t>
  </si>
  <si>
    <t>46TC-TH1</t>
  </si>
  <si>
    <t>Uốn</t>
  </si>
  <si>
    <t>27/11/1994</t>
  </si>
  <si>
    <t>46CĐN-ĐT1</t>
  </si>
  <si>
    <t>Mồ côi cả cha lẫn mẹ</t>
  </si>
  <si>
    <t xml:space="preserve">Lê Xuân </t>
  </si>
  <si>
    <t>1/06/1992</t>
  </si>
  <si>
    <t>46TC-ĐT1</t>
  </si>
  <si>
    <t>Bố mất, mẹ bị tàn tật</t>
  </si>
  <si>
    <t>29/4/1993</t>
  </si>
  <si>
    <t>47CĐ-CK1</t>
  </si>
  <si>
    <t>Đỗ Xuân</t>
  </si>
  <si>
    <t>17/02/1993</t>
  </si>
  <si>
    <t>24/02/1994</t>
  </si>
  <si>
    <t>26/01/1994</t>
  </si>
  <si>
    <t>47CĐ-Đ2</t>
  </si>
  <si>
    <t xml:space="preserve">Vy Văn </t>
  </si>
  <si>
    <t>47CĐ-TĐ1</t>
  </si>
  <si>
    <t>Đảm</t>
  </si>
  <si>
    <t>20/8/1994</t>
  </si>
  <si>
    <t>47CĐ-Ô1</t>
  </si>
  <si>
    <t>Lục Thế</t>
  </si>
  <si>
    <t>11/02/1995</t>
  </si>
  <si>
    <t>13/11/1988</t>
  </si>
  <si>
    <t>47CĐLT-KT1</t>
  </si>
  <si>
    <t>14/12/1995</t>
  </si>
  <si>
    <t>47CĐN-H1</t>
  </si>
  <si>
    <t>Đàm Đức</t>
  </si>
  <si>
    <t>05/04/1994</t>
  </si>
  <si>
    <t>47CĐN-Đ1</t>
  </si>
  <si>
    <t>12/05/1993</t>
  </si>
  <si>
    <t>01/03/1985</t>
  </si>
  <si>
    <t>09/02/1984</t>
  </si>
  <si>
    <t>47TC-Đ1</t>
  </si>
  <si>
    <t>Vy Văn</t>
  </si>
  <si>
    <t>Thể</t>
  </si>
  <si>
    <t>02/07/1994</t>
  </si>
  <si>
    <t>47TC-ĐT1</t>
  </si>
  <si>
    <t>Loan Văn</t>
  </si>
  <si>
    <t>47CĐ-Đ1</t>
  </si>
  <si>
    <t>Tấm</t>
  </si>
  <si>
    <t>20/5/1994</t>
  </si>
  <si>
    <t>Nông Văn</t>
  </si>
  <si>
    <t>20/12/1995</t>
  </si>
  <si>
    <t>08/02/1995</t>
  </si>
  <si>
    <t>Trắng Thị</t>
  </si>
  <si>
    <t>Hiên</t>
  </si>
  <si>
    <t>23/8/1995</t>
  </si>
  <si>
    <t>Mễ Văn</t>
  </si>
  <si>
    <t>21/7/1995</t>
  </si>
  <si>
    <t>26/4/1990</t>
  </si>
  <si>
    <t>CĐ45-TC1</t>
  </si>
  <si>
    <t>24/03/1994</t>
  </si>
  <si>
    <t>46CĐN-Ô1</t>
  </si>
  <si>
    <t xml:space="preserve">Nguyễn Cao </t>
  </si>
  <si>
    <t>01/02/1993</t>
  </si>
  <si>
    <t>Gi¸p V¨n</t>
  </si>
  <si>
    <t>Thø</t>
  </si>
  <si>
    <t>20/02/1992</t>
  </si>
  <si>
    <t>C§45-§1</t>
  </si>
  <si>
    <t>Nông Thị</t>
  </si>
  <si>
    <t>28/02/1993</t>
  </si>
  <si>
    <t>Lục Thị</t>
  </si>
  <si>
    <t>Triệu Văn</t>
  </si>
  <si>
    <t>Truyền</t>
  </si>
  <si>
    <t>1/3/1993</t>
  </si>
  <si>
    <t>Lê An</t>
  </si>
  <si>
    <t>08/11/1988</t>
  </si>
  <si>
    <t>Khách</t>
  </si>
  <si>
    <t>19/04/1993</t>
  </si>
  <si>
    <t xml:space="preserve">Vi Thị </t>
  </si>
  <si>
    <t>16/8/1993</t>
  </si>
  <si>
    <t>06/07/1992</t>
  </si>
  <si>
    <t>27/07/1993</t>
  </si>
  <si>
    <t>10/07/1984</t>
  </si>
  <si>
    <t>47CĐ-KT1</t>
  </si>
  <si>
    <t>11/4/1995</t>
  </si>
  <si>
    <t>07/10/1995</t>
  </si>
  <si>
    <t>28/3/1985</t>
  </si>
  <si>
    <t>Kết</t>
  </si>
  <si>
    <t>08/9/1995</t>
  </si>
  <si>
    <t>Ngô Viết</t>
  </si>
  <si>
    <t>01/06/1996</t>
  </si>
  <si>
    <t>30/09/1998</t>
  </si>
  <si>
    <t>NGƯỜI LẬP</t>
  </si>
  <si>
    <t>Đinh Thị Mai</t>
  </si>
  <si>
    <t>TNTHCS học TCCN</t>
  </si>
  <si>
    <t>TNTHCS học nghề</t>
  </si>
  <si>
    <t>Đặng Thị</t>
  </si>
  <si>
    <t>Nảy</t>
  </si>
  <si>
    <t>30/04/1992</t>
  </si>
  <si>
    <t>14/04/1994</t>
  </si>
  <si>
    <t>08/03/1992</t>
  </si>
  <si>
    <t>CĐN45-ĐT1</t>
  </si>
  <si>
    <r>
      <t xml:space="preserve">BỘ CÔNG THƯƠNG
</t>
    </r>
    <r>
      <rPr>
        <b/>
        <sz val="11.5"/>
        <color indexed="8"/>
        <rFont val="Times New Roman"/>
        <family val="1"/>
      </rPr>
      <t>TRƯỜNG CAO ĐẲNG
KỸ THUẬT CÔNG NGHIỆP</t>
    </r>
  </si>
  <si>
    <t>12/6/1993</t>
  </si>
  <si>
    <t>04/04/1997</t>
  </si>
  <si>
    <t>24/7/1993</t>
  </si>
  <si>
    <t xml:space="preserve">Vi Văn </t>
  </si>
  <si>
    <t>12/2/1992</t>
  </si>
  <si>
    <t>Lăng Văn</t>
  </si>
  <si>
    <t>Trần</t>
  </si>
  <si>
    <t>30/10/1993</t>
  </si>
  <si>
    <t>03/3/1992</t>
  </si>
  <si>
    <t>03/07/1989</t>
  </si>
  <si>
    <t>46CĐLT-Đ2</t>
  </si>
  <si>
    <t>Đồng Thanh</t>
  </si>
  <si>
    <t>14/06/1986</t>
  </si>
  <si>
    <t>47CĐ-TT1</t>
  </si>
  <si>
    <t>Bị tàn tật KK về KT</t>
  </si>
  <si>
    <t>Cộng:</t>
  </si>
  <si>
    <t xml:space="preserve">DANH SÁCH HSSV KHÓA 45, 46, 47 THUỘC ĐỐI TƯỢNG 
CHÍNH SÁCH ĐƯỢC MIỄN 100% HỌC PHÍ
Học kỳ I  - Năm học 2013-2014 </t>
  </si>
  <si>
    <t>KHÓA</t>
  </si>
  <si>
    <t>45</t>
  </si>
  <si>
    <t>46</t>
  </si>
  <si>
    <t>47</t>
  </si>
  <si>
    <t xml:space="preserve">DANH SÁCH HSSV KHÓA 47 THUỘC ĐỐI TƯỢNG 
CHÍNH SÁCH ĐƯỢC GIẢM 50% HỌC PHÍ
Học kỳ I  - Năm học 2013-2014 </t>
  </si>
  <si>
    <t xml:space="preserve">DANH SÁCH HSSV KHÓA 45 THUỘC ĐỐI TƯỢNG 
CHÍNH SÁCH ĐƯỢC GIẢM 50% HỌC PHÍ
Học kỳ I  - Năm học 2013-2014 </t>
  </si>
  <si>
    <t xml:space="preserve">Số tiền HSSV 
được miễn </t>
  </si>
  <si>
    <t>TN THCS đi học nghề</t>
  </si>
  <si>
    <t>TNTHCS đi học TCCN</t>
  </si>
  <si>
    <t xml:space="preserve">DANH SÁCH HSSV KHÓA 46 THUỘC ĐỐI TƯỢNG 
CHÍNH SÁCH ĐƯỢC GIẢM 50% HỌC PHÍ
Học kỳ I  - Năm học 2013-2014 </t>
  </si>
  <si>
    <t xml:space="preserve">Số tiền HP 
HSSV  phải  nộp </t>
  </si>
  <si>
    <t xml:space="preserve">DANH SÁCH HSSV KHÓA 45, 46, 47 THUỘC ĐỐI TƯỢNG 
CHÍNH SÁCH ĐƯỢC MIỄN 100% HỌC PHÍ
Học kỳ II  - Năm học 2013-2014 </t>
  </si>
  <si>
    <t>Con thương binh</t>
  </si>
  <si>
    <t>Con bệnh binh</t>
  </si>
  <si>
    <t>HỌ VÀ</t>
  </si>
  <si>
    <t>Số tiền HSSV 
còn phải nộp</t>
  </si>
  <si>
    <t>Số tiền HP HSSV phải nộp theo 
QĐ Bộ GD-ĐT</t>
  </si>
  <si>
    <t>SỐ TIỀN HP HSSV PHẢI NỘP</t>
  </si>
  <si>
    <t>SỐ TIỀN HSSV ĐƯỢC MIỄN</t>
  </si>
  <si>
    <t>Con người bệnh NN</t>
  </si>
  <si>
    <t>NGÀY 
SINH</t>
  </si>
  <si>
    <r>
      <t xml:space="preserve">BỘ CÔNG THƯƠNG
</t>
    </r>
    <r>
      <rPr>
        <b/>
        <sz val="11"/>
        <color indexed="8"/>
        <rFont val="Times New Roman"/>
        <family val="1"/>
      </rPr>
      <t>TRƯỜNG CAO ĐẲNG
KỸ THUẬT CÔNG NGHIỆP</t>
    </r>
  </si>
  <si>
    <t>Bắc Giang, ngày 26/06/2014</t>
  </si>
  <si>
    <t>Số tiền 
HSSV được
giảm lần 2</t>
  </si>
  <si>
    <r>
      <t xml:space="preserve">BỘ CÔNG THƯƠNG
</t>
    </r>
    <r>
      <rPr>
        <b/>
        <sz val="11"/>
        <rFont val="Times New Roman"/>
        <family val="1"/>
      </rPr>
      <t>TRƯỜNG CAO ĐẲNG
KỸ THUẬT CÔNG NGHIỆP</t>
    </r>
  </si>
  <si>
    <t>Bắc Giang, ngày 26/6/2014</t>
  </si>
  <si>
    <t>HIỆU TRƯỞNG</t>
  </si>
  <si>
    <t>Đặng Thanh Thủy</t>
  </si>
  <si>
    <t>Số tiền HSSV
phải nộp sau
khi đã  giảm
HP lần 1</t>
  </si>
  <si>
    <t>PHÒNG TC-KT</t>
  </si>
  <si>
    <t>(Ban hành kèm theo Quyết định số 546/QĐ-CĐKTCN,  ngày 30 tháng 6 năm 2014
của Hiệu trưởng Trường Cao đẳng Kỹ thuật Công nghiệp)</t>
  </si>
  <si>
    <r>
      <t xml:space="preserve">(Ban hành kèm theo Quyết định số </t>
    </r>
    <r>
      <rPr>
        <sz val="12"/>
        <rFont val="Times New Roman"/>
        <family val="1"/>
      </rPr>
      <t xml:space="preserve">546 </t>
    </r>
    <r>
      <rPr>
        <i/>
        <sz val="12"/>
        <rFont val="Times New Roman"/>
        <family val="1"/>
      </rPr>
      <t>/QĐ-CĐKTCN,  ngày 30 tháng 6 năm 2014 
của Hiệu trưởng Trường Cao đẳng Kỹ thuật Công nghiệp)</t>
    </r>
  </si>
  <si>
    <r>
      <t>(Ban hành kèm theo Quyết định số 546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/QĐ-CĐKTCN,  ngày 30 tháng 6 năm 2014
của Hiệu trưởng Trường Cao đẳng Kỹ thuật Công nghiệp)</t>
    </r>
  </si>
  <si>
    <t>(Ban hành kèm theo Quyết định số 547/QĐ-CĐKTCN,  ngày 30 tháng 6 năm 2014
của Hiệu trưởng Trường Cao đẳng Kỹ thuật Công nghiệp)</t>
  </si>
  <si>
    <t>(CB THEO DÕI HỌC PHÍ)</t>
  </si>
  <si>
    <t>Ngô Thị Thu Hiền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</si>
</sst>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0.0"/>
    <numFmt numFmtId="173" formatCode="0.000"/>
    <numFmt numFmtId="174" formatCode="0.0000"/>
    <numFmt numFmtId="175" formatCode="0.0%"/>
    <numFmt numFmtId="176" formatCode="_(* #,##0_);_(* \(#,##0\);_(* &quot;-&quot;??_);_(@_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[$-409]dddd\,\ mmmm\ dd\,\ yyyy"/>
    <numFmt numFmtId="183" formatCode="0.00000"/>
    <numFmt numFmtId="184" formatCode="0.000000"/>
  </numFmts>
  <fonts count="81">
    <font>
      <sz val="10"/>
      <name val="Arial"/>
      <family val="0"/>
    </font>
    <font>
      <sz val="10"/>
      <color indexed="8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.VnTime"/>
      <family val="2"/>
    </font>
    <font>
      <b/>
      <sz val="8"/>
      <color indexed="8"/>
      <name val=".VnTimeH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.VnTime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.VnTime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.VnTime"/>
      <family val="2"/>
    </font>
    <font>
      <sz val="11"/>
      <name val=".VnArial Narrow"/>
      <family val="2"/>
    </font>
    <font>
      <sz val="10"/>
      <color indexed="8"/>
      <name val="Times New Roman"/>
      <family val="1"/>
    </font>
    <font>
      <sz val="11"/>
      <name val=".VnTime"/>
      <family val="2"/>
    </font>
    <font>
      <sz val="10"/>
      <name val=".VnTime"/>
      <family val="2"/>
    </font>
    <font>
      <b/>
      <sz val="8"/>
      <color indexed="8"/>
      <name val=".VnTime"/>
      <family val="2"/>
    </font>
    <font>
      <sz val="10.5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.VnTime"/>
      <family val="2"/>
    </font>
    <font>
      <sz val="10"/>
      <color indexed="10"/>
      <name val=".VnTime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11"/>
      <color indexed="8"/>
      <name val="Times New Roman"/>
      <family val="1"/>
    </font>
    <font>
      <b/>
      <sz val="10"/>
      <name val=".VnTime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9"/>
      <name val=".VnTime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indexed="8"/>
      <name val=".VnTime"/>
      <family val="2"/>
    </font>
    <font>
      <sz val="10.5"/>
      <name val=".VnTime"/>
      <family val="2"/>
    </font>
    <font>
      <sz val="11"/>
      <color indexed="10"/>
      <name val=".VnTime"/>
      <family val="2"/>
    </font>
    <font>
      <b/>
      <sz val="11"/>
      <name val=".VnTime"/>
      <family val="2"/>
    </font>
    <font>
      <sz val="10.5"/>
      <color indexed="10"/>
      <name val="Times New Roman"/>
      <family val="1"/>
    </font>
    <font>
      <sz val="9.5"/>
      <color indexed="8"/>
      <name val="Times New Roman"/>
      <family val="1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11.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9"/>
      <color indexed="8"/>
      <name val=".VnTime"/>
      <family val="2"/>
    </font>
    <font>
      <b/>
      <sz val="10"/>
      <name val="Times New Roman"/>
      <family val="1"/>
    </font>
    <font>
      <sz val="8"/>
      <name val=".VnTime"/>
      <family val="2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21" fillId="0" borderId="0">
      <alignment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8">
    <xf numFmtId="0" fontId="0" fillId="0" borderId="0" xfId="0" applyAlignment="1">
      <alignment/>
    </xf>
    <xf numFmtId="0" fontId="1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49" fontId="4" fillId="24" borderId="0" xfId="0" applyNumberFormat="1" applyFont="1" applyFill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6" fillId="0" borderId="0" xfId="0" applyFont="1" applyAlignment="1">
      <alignment/>
    </xf>
    <xf numFmtId="0" fontId="4" fillId="24" borderId="0" xfId="0" applyFont="1" applyFill="1" applyAlignment="1">
      <alignment/>
    </xf>
    <xf numFmtId="0" fontId="6" fillId="0" borderId="0" xfId="0" applyFont="1" applyAlignment="1">
      <alignment vertical="center"/>
    </xf>
    <xf numFmtId="0" fontId="11" fillId="0" borderId="10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49" fontId="9" fillId="24" borderId="12" xfId="0" applyNumberFormat="1" applyFont="1" applyFill="1" applyBorder="1" applyAlignment="1">
      <alignment horizontal="center" vertical="center"/>
    </xf>
    <xf numFmtId="49" fontId="9" fillId="24" borderId="10" xfId="0" applyNumberFormat="1" applyFont="1" applyFill="1" applyBorder="1" applyAlignment="1">
      <alignment/>
    </xf>
    <xf numFmtId="49" fontId="9" fillId="24" borderId="12" xfId="0" applyNumberFormat="1" applyFont="1" applyFill="1" applyBorder="1" applyAlignment="1">
      <alignment horizontal="center"/>
    </xf>
    <xf numFmtId="49" fontId="9" fillId="24" borderId="12" xfId="0" applyNumberFormat="1" applyFont="1" applyFill="1" applyBorder="1" applyAlignment="1" quotePrefix="1">
      <alignment horizontal="center"/>
    </xf>
    <xf numFmtId="14" fontId="10" fillId="0" borderId="12" xfId="0" applyNumberFormat="1" applyFont="1" applyBorder="1" applyAlignment="1">
      <alignment horizontal="center"/>
    </xf>
    <xf numFmtId="0" fontId="9" fillId="24" borderId="0" xfId="0" applyFont="1" applyFill="1" applyAlignment="1">
      <alignment vertical="center"/>
    </xf>
    <xf numFmtId="14" fontId="11" fillId="0" borderId="12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left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 wrapText="1"/>
    </xf>
    <xf numFmtId="0" fontId="14" fillId="24" borderId="0" xfId="0" applyFont="1" applyFill="1" applyAlignment="1">
      <alignment vertical="center"/>
    </xf>
    <xf numFmtId="0" fontId="13" fillId="0" borderId="15" xfId="0" applyNumberFormat="1" applyFont="1" applyBorder="1" applyAlignment="1">
      <alignment horizontal="center" vertical="center"/>
    </xf>
    <xf numFmtId="49" fontId="11" fillId="24" borderId="10" xfId="0" applyNumberFormat="1" applyFont="1" applyFill="1" applyBorder="1" applyAlignment="1">
      <alignment/>
    </xf>
    <xf numFmtId="49" fontId="11" fillId="24" borderId="12" xfId="0" applyNumberFormat="1" applyFont="1" applyFill="1" applyBorder="1" applyAlignment="1" quotePrefix="1">
      <alignment horizontal="center"/>
    </xf>
    <xf numFmtId="0" fontId="11" fillId="24" borderId="10" xfId="0" applyFont="1" applyFill="1" applyBorder="1" applyAlignment="1">
      <alignment/>
    </xf>
    <xf numFmtId="49" fontId="17" fillId="24" borderId="0" xfId="0" applyNumberFormat="1" applyFont="1" applyFill="1" applyAlignment="1">
      <alignment horizontal="center" vertical="center"/>
    </xf>
    <xf numFmtId="0" fontId="9" fillId="24" borderId="12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0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vertical="center"/>
    </xf>
    <xf numFmtId="49" fontId="15" fillId="24" borderId="12" xfId="0" applyNumberFormat="1" applyFont="1" applyFill="1" applyBorder="1" applyAlignment="1" quotePrefix="1">
      <alignment horizontal="center" vertical="center"/>
    </xf>
    <xf numFmtId="49" fontId="15" fillId="0" borderId="12" xfId="0" applyNumberFormat="1" applyFont="1" applyBorder="1" applyAlignment="1" quotePrefix="1">
      <alignment horizontal="center" vertical="center"/>
    </xf>
    <xf numFmtId="0" fontId="11" fillId="24" borderId="10" xfId="0" applyNumberFormat="1" applyFont="1" applyFill="1" applyBorder="1" applyAlignment="1">
      <alignment vertical="center"/>
    </xf>
    <xf numFmtId="0" fontId="11" fillId="24" borderId="11" xfId="0" applyNumberFormat="1" applyFont="1" applyFill="1" applyBorder="1" applyAlignment="1">
      <alignment vertical="center"/>
    </xf>
    <xf numFmtId="0" fontId="18" fillId="0" borderId="10" xfId="0" applyNumberFormat="1" applyFont="1" applyBorder="1" applyAlignment="1">
      <alignment vertical="center"/>
    </xf>
    <xf numFmtId="0" fontId="11" fillId="0" borderId="10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vertical="center"/>
    </xf>
    <xf numFmtId="0" fontId="11" fillId="0" borderId="12" xfId="0" applyFont="1" applyBorder="1" applyAlignment="1" quotePrefix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0" fontId="11" fillId="24" borderId="12" xfId="0" applyNumberFormat="1" applyFont="1" applyFill="1" applyBorder="1" applyAlignment="1">
      <alignment horizontal="center" vertical="center"/>
    </xf>
    <xf numFmtId="49" fontId="15" fillId="24" borderId="12" xfId="0" applyNumberFormat="1" applyFont="1" applyFill="1" applyBorder="1" applyAlignment="1">
      <alignment horizontal="center" vertical="center"/>
    </xf>
    <xf numFmtId="14" fontId="20" fillId="24" borderId="12" xfId="0" applyNumberFormat="1" applyFont="1" applyFill="1" applyBorder="1" applyAlignment="1" quotePrefix="1">
      <alignment horizontal="center" vertical="center"/>
    </xf>
    <xf numFmtId="49" fontId="15" fillId="24" borderId="11" xfId="0" applyNumberFormat="1" applyFont="1" applyFill="1" applyBorder="1" applyAlignment="1" quotePrefix="1">
      <alignment horizontal="center" vertical="center"/>
    </xf>
    <xf numFmtId="49" fontId="15" fillId="24" borderId="16" xfId="0" applyNumberFormat="1" applyFont="1" applyFill="1" applyBorder="1" applyAlignment="1" quotePrefix="1">
      <alignment horizontal="center" vertical="center"/>
    </xf>
    <xf numFmtId="0" fontId="11" fillId="0" borderId="10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0" xfId="0" applyNumberFormat="1" applyFont="1" applyBorder="1" applyAlignment="1">
      <alignment horizontal="left"/>
    </xf>
    <xf numFmtId="0" fontId="11" fillId="0" borderId="11" xfId="0" applyNumberFormat="1" applyFont="1" applyBorder="1" applyAlignment="1">
      <alignment horizontal="left"/>
    </xf>
    <xf numFmtId="0" fontId="11" fillId="0" borderId="11" xfId="0" applyFont="1" applyBorder="1" applyAlignment="1">
      <alignment/>
    </xf>
    <xf numFmtId="0" fontId="16" fillId="24" borderId="0" xfId="0" applyFont="1" applyFill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2" fillId="24" borderId="0" xfId="0" applyFont="1" applyFill="1" applyAlignment="1">
      <alignment vertical="center"/>
    </xf>
    <xf numFmtId="14" fontId="11" fillId="0" borderId="12" xfId="0" applyNumberFormat="1" applyFont="1" applyBorder="1" applyAlignment="1" quotePrefix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 quotePrefix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4" fontId="9" fillId="0" borderId="12" xfId="0" applyNumberFormat="1" applyFont="1" applyBorder="1" applyAlignment="1" quotePrefix="1">
      <alignment horizontal="center" vertical="center"/>
    </xf>
    <xf numFmtId="0" fontId="11" fillId="0" borderId="12" xfId="0" applyFont="1" applyBorder="1" applyAlignment="1" quotePrefix="1">
      <alignment horizontal="center" vertical="center" wrapText="1"/>
    </xf>
    <xf numFmtId="0" fontId="11" fillId="24" borderId="12" xfId="0" applyFont="1" applyFill="1" applyBorder="1" applyAlignment="1" quotePrefix="1">
      <alignment horizontal="center" vertical="center"/>
    </xf>
    <xf numFmtId="0" fontId="11" fillId="0" borderId="10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49" fontId="11" fillId="0" borderId="10" xfId="0" applyNumberFormat="1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49" fontId="11" fillId="24" borderId="12" xfId="0" applyNumberFormat="1" applyFont="1" applyFill="1" applyBorder="1" applyAlignment="1" quotePrefix="1">
      <alignment horizontal="center" vertical="center"/>
    </xf>
    <xf numFmtId="0" fontId="11" fillId="24" borderId="10" xfId="0" applyNumberFormat="1" applyFont="1" applyFill="1" applyBorder="1" applyAlignment="1">
      <alignment/>
    </xf>
    <xf numFmtId="0" fontId="11" fillId="24" borderId="11" xfId="0" applyNumberFormat="1" applyFont="1" applyFill="1" applyBorder="1" applyAlignment="1">
      <alignment/>
    </xf>
    <xf numFmtId="49" fontId="11" fillId="24" borderId="12" xfId="0" applyNumberFormat="1" applyFont="1" applyFill="1" applyBorder="1" applyAlignment="1" quotePrefix="1">
      <alignment horizontal="center"/>
    </xf>
    <xf numFmtId="0" fontId="11" fillId="0" borderId="10" xfId="0" applyNumberFormat="1" applyFont="1" applyFill="1" applyBorder="1" applyAlignment="1">
      <alignment horizontal="left"/>
    </xf>
    <xf numFmtId="0" fontId="11" fillId="0" borderId="11" xfId="0" applyNumberFormat="1" applyFont="1" applyFill="1" applyBorder="1" applyAlignment="1">
      <alignment/>
    </xf>
    <xf numFmtId="49" fontId="11" fillId="24" borderId="11" xfId="0" applyNumberFormat="1" applyFont="1" applyFill="1" applyBorder="1" applyAlignment="1">
      <alignment/>
    </xf>
    <xf numFmtId="0" fontId="11" fillId="24" borderId="17" xfId="0" applyFont="1" applyFill="1" applyBorder="1" applyAlignment="1">
      <alignment horizontal="left"/>
    </xf>
    <xf numFmtId="0" fontId="4" fillId="24" borderId="12" xfId="0" applyFont="1" applyFill="1" applyBorder="1" applyAlignment="1" quotePrefix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5" fillId="0" borderId="10" xfId="0" applyNumberFormat="1" applyFont="1" applyBorder="1" applyAlignment="1">
      <alignment vertical="center"/>
    </xf>
    <xf numFmtId="0" fontId="15" fillId="0" borderId="12" xfId="0" applyFont="1" applyBorder="1" applyAlignment="1" quotePrefix="1">
      <alignment horizontal="center" vertical="center"/>
    </xf>
    <xf numFmtId="49" fontId="16" fillId="24" borderId="12" xfId="0" applyNumberFormat="1" applyFont="1" applyFill="1" applyBorder="1" applyAlignment="1" quotePrefix="1">
      <alignment horizontal="center" vertical="center"/>
    </xf>
    <xf numFmtId="0" fontId="4" fillId="24" borderId="0" xfId="0" applyFont="1" applyFill="1" applyAlignment="1">
      <alignment vertical="center"/>
    </xf>
    <xf numFmtId="0" fontId="48" fillId="24" borderId="0" xfId="0" applyFont="1" applyFill="1" applyAlignment="1">
      <alignment vertical="center"/>
    </xf>
    <xf numFmtId="0" fontId="15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vertical="center"/>
    </xf>
    <xf numFmtId="49" fontId="9" fillId="24" borderId="0" xfId="0" applyNumberFormat="1" applyFont="1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49" fontId="11" fillId="24" borderId="11" xfId="0" applyNumberFormat="1" applyFont="1" applyFill="1" applyBorder="1" applyAlignment="1">
      <alignment/>
    </xf>
    <xf numFmtId="0" fontId="11" fillId="24" borderId="0" xfId="0" applyFont="1" applyFill="1" applyAlignment="1">
      <alignment vertical="center"/>
    </xf>
    <xf numFmtId="0" fontId="47" fillId="24" borderId="0" xfId="0" applyFont="1" applyFill="1" applyAlignment="1">
      <alignment/>
    </xf>
    <xf numFmtId="0" fontId="21" fillId="25" borderId="0" xfId="0" applyFont="1" applyFill="1" applyAlignment="1">
      <alignment vertical="center"/>
    </xf>
    <xf numFmtId="0" fontId="9" fillId="24" borderId="10" xfId="57" applyNumberFormat="1" applyFont="1" applyFill="1" applyBorder="1" applyAlignment="1">
      <alignment vertical="center"/>
      <protection/>
    </xf>
    <xf numFmtId="0" fontId="9" fillId="24" borderId="11" xfId="57" applyNumberFormat="1" applyFont="1" applyFill="1" applyBorder="1" applyAlignment="1">
      <alignment horizontal="center" vertical="center"/>
      <protection/>
    </xf>
    <xf numFmtId="14" fontId="9" fillId="24" borderId="12" xfId="57" applyNumberFormat="1" applyFont="1" applyFill="1" applyBorder="1" applyAlignment="1" quotePrefix="1">
      <alignment horizontal="center" vertical="center"/>
      <protection/>
    </xf>
    <xf numFmtId="0" fontId="9" fillId="24" borderId="11" xfId="57" applyFont="1" applyFill="1" applyBorder="1" applyAlignment="1">
      <alignment horizontal="center" vertical="center"/>
      <protection/>
    </xf>
    <xf numFmtId="0" fontId="9" fillId="24" borderId="10" xfId="57" applyNumberFormat="1" applyFont="1" applyFill="1" applyBorder="1" applyAlignment="1">
      <alignment horizontal="left" vertical="center"/>
      <protection/>
    </xf>
    <xf numFmtId="0" fontId="9" fillId="24" borderId="11" xfId="57" applyNumberFormat="1" applyFont="1" applyFill="1" applyBorder="1" applyAlignment="1">
      <alignment horizontal="left" vertical="center"/>
      <protection/>
    </xf>
    <xf numFmtId="0" fontId="9" fillId="24" borderId="11" xfId="57" applyFont="1" applyFill="1" applyBorder="1" applyAlignment="1">
      <alignment horizontal="left" vertical="center"/>
      <protection/>
    </xf>
    <xf numFmtId="0" fontId="9" fillId="24" borderId="10" xfId="0" applyFont="1" applyFill="1" applyBorder="1" applyAlignment="1">
      <alignment vertical="center"/>
    </xf>
    <xf numFmtId="0" fontId="9" fillId="24" borderId="11" xfId="0" applyFont="1" applyFill="1" applyBorder="1" applyAlignment="1">
      <alignment horizontal="left" vertical="center"/>
    </xf>
    <xf numFmtId="14" fontId="9" fillId="24" borderId="12" xfId="0" applyNumberFormat="1" applyFont="1" applyFill="1" applyBorder="1" applyAlignment="1" quotePrefix="1">
      <alignment horizontal="center" vertical="center"/>
    </xf>
    <xf numFmtId="0" fontId="9" fillId="24" borderId="10" xfId="57" applyFont="1" applyFill="1" applyBorder="1" applyAlignment="1">
      <alignment vertical="center"/>
      <protection/>
    </xf>
    <xf numFmtId="0" fontId="11" fillId="24" borderId="10" xfId="57" applyFont="1" applyFill="1" applyBorder="1" applyAlignment="1">
      <alignment vertical="center"/>
      <protection/>
    </xf>
    <xf numFmtId="0" fontId="11" fillId="24" borderId="11" xfId="57" applyFont="1" applyFill="1" applyBorder="1" applyAlignment="1">
      <alignment horizontal="left" vertical="center"/>
      <protection/>
    </xf>
    <xf numFmtId="14" fontId="11" fillId="24" borderId="12" xfId="57" applyNumberFormat="1" applyFont="1" applyFill="1" applyBorder="1" applyAlignment="1" quotePrefix="1">
      <alignment horizontal="center" vertical="center"/>
      <protection/>
    </xf>
    <xf numFmtId="0" fontId="9" fillId="24" borderId="10" xfId="57" applyFont="1" applyFill="1" applyBorder="1" applyAlignment="1">
      <alignment vertical="center"/>
      <protection/>
    </xf>
    <xf numFmtId="0" fontId="9" fillId="24" borderId="11" xfId="57" applyFont="1" applyFill="1" applyBorder="1" applyAlignment="1">
      <alignment horizontal="center" vertical="center"/>
      <protection/>
    </xf>
    <xf numFmtId="14" fontId="9" fillId="24" borderId="12" xfId="57" applyNumberFormat="1" applyFont="1" applyFill="1" applyBorder="1" applyAlignment="1" quotePrefix="1">
      <alignment horizontal="center" vertical="center"/>
      <protection/>
    </xf>
    <xf numFmtId="0" fontId="9" fillId="24" borderId="10" xfId="57" applyNumberFormat="1" applyFont="1" applyFill="1" applyBorder="1" applyAlignment="1">
      <alignment vertical="center"/>
      <protection/>
    </xf>
    <xf numFmtId="0" fontId="9" fillId="24" borderId="11" xfId="57" applyNumberFormat="1" applyFont="1" applyFill="1" applyBorder="1" applyAlignment="1">
      <alignment horizontal="left" vertical="center"/>
      <protection/>
    </xf>
    <xf numFmtId="0" fontId="9" fillId="24" borderId="10" xfId="57" applyNumberFormat="1" applyFont="1" applyFill="1" applyBorder="1" applyAlignment="1">
      <alignment horizontal="left" vertical="center"/>
      <protection/>
    </xf>
    <xf numFmtId="0" fontId="9" fillId="24" borderId="11" xfId="57" applyNumberFormat="1" applyFont="1" applyFill="1" applyBorder="1" applyAlignment="1">
      <alignment vertical="center"/>
      <protection/>
    </xf>
    <xf numFmtId="0" fontId="9" fillId="24" borderId="10" xfId="0" applyFont="1" applyFill="1" applyBorder="1" applyAlignment="1">
      <alignment horizontal="left" vertical="center"/>
    </xf>
    <xf numFmtId="0" fontId="9" fillId="24" borderId="11" xfId="0" applyFont="1" applyFill="1" applyBorder="1" applyAlignment="1">
      <alignment vertical="center"/>
    </xf>
    <xf numFmtId="14" fontId="9" fillId="24" borderId="12" xfId="0" applyNumberFormat="1" applyFont="1" applyFill="1" applyBorder="1" applyAlignment="1" quotePrefix="1">
      <alignment horizontal="center" vertical="center"/>
    </xf>
    <xf numFmtId="0" fontId="9" fillId="24" borderId="18" xfId="0" applyFont="1" applyFill="1" applyBorder="1" applyAlignment="1">
      <alignment/>
    </xf>
    <xf numFmtId="0" fontId="9" fillId="24" borderId="19" xfId="0" applyFont="1" applyFill="1" applyBorder="1" applyAlignment="1">
      <alignment/>
    </xf>
    <xf numFmtId="49" fontId="9" fillId="24" borderId="20" xfId="0" applyNumberFormat="1" applyFont="1" applyFill="1" applyBorder="1" applyAlignment="1" quotePrefix="1">
      <alignment horizontal="center"/>
    </xf>
    <xf numFmtId="0" fontId="9" fillId="24" borderId="18" xfId="0" applyFont="1" applyFill="1" applyBorder="1" applyAlignment="1">
      <alignment vertical="center"/>
    </xf>
    <xf numFmtId="0" fontId="9" fillId="24" borderId="19" xfId="0" applyFont="1" applyFill="1" applyBorder="1" applyAlignment="1">
      <alignment vertical="center"/>
    </xf>
    <xf numFmtId="49" fontId="9" fillId="24" borderId="20" xfId="0" applyNumberFormat="1" applyFont="1" applyFill="1" applyBorder="1" applyAlignment="1" quotePrefix="1">
      <alignment horizontal="center" vertical="center"/>
    </xf>
    <xf numFmtId="49" fontId="11" fillId="24" borderId="20" xfId="0" applyNumberFormat="1" applyFont="1" applyFill="1" applyBorder="1" applyAlignment="1" quotePrefix="1">
      <alignment horizontal="center"/>
    </xf>
    <xf numFmtId="0" fontId="11" fillId="24" borderId="18" xfId="0" applyFont="1" applyFill="1" applyBorder="1" applyAlignment="1">
      <alignment/>
    </xf>
    <xf numFmtId="0" fontId="11" fillId="24" borderId="19" xfId="0" applyFont="1" applyFill="1" applyBorder="1" applyAlignment="1">
      <alignment/>
    </xf>
    <xf numFmtId="0" fontId="9" fillId="24" borderId="18" xfId="0" applyFont="1" applyFill="1" applyBorder="1" applyAlignment="1">
      <alignment vertical="center"/>
    </xf>
    <xf numFmtId="0" fontId="9" fillId="24" borderId="19" xfId="0" applyFont="1" applyFill="1" applyBorder="1" applyAlignment="1">
      <alignment vertical="center"/>
    </xf>
    <xf numFmtId="49" fontId="9" fillId="24" borderId="20" xfId="0" applyNumberFormat="1" applyFont="1" applyFill="1" applyBorder="1" applyAlignment="1" quotePrefix="1">
      <alignment horizontal="center" vertical="center"/>
    </xf>
    <xf numFmtId="49" fontId="9" fillId="24" borderId="12" xfId="0" applyNumberFormat="1" applyFont="1" applyFill="1" applyBorder="1" applyAlignment="1" quotePrefix="1">
      <alignment horizontal="center"/>
    </xf>
    <xf numFmtId="0" fontId="16" fillId="24" borderId="18" xfId="0" applyFont="1" applyFill="1" applyBorder="1" applyAlignment="1">
      <alignment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10" fillId="24" borderId="0" xfId="0" applyFont="1" applyFill="1" applyAlignment="1">
      <alignment vertical="center"/>
    </xf>
    <xf numFmtId="0" fontId="10" fillId="24" borderId="0" xfId="0" applyFont="1" applyFill="1" applyAlignment="1">
      <alignment/>
    </xf>
    <xf numFmtId="0" fontId="11" fillId="24" borderId="10" xfId="57" applyNumberFormat="1" applyFont="1" applyFill="1" applyBorder="1" applyAlignment="1">
      <alignment vertical="center"/>
      <protection/>
    </xf>
    <xf numFmtId="0" fontId="11" fillId="24" borderId="11" xfId="57" applyNumberFormat="1" applyFont="1" applyFill="1" applyBorder="1" applyAlignment="1">
      <alignment horizontal="left" vertical="center"/>
      <protection/>
    </xf>
    <xf numFmtId="0" fontId="11" fillId="24" borderId="12" xfId="0" applyNumberFormat="1" applyFont="1" applyFill="1" applyBorder="1" applyAlignment="1">
      <alignment horizontal="center" vertical="center"/>
    </xf>
    <xf numFmtId="14" fontId="10" fillId="0" borderId="12" xfId="0" applyNumberFormat="1" applyFont="1" applyBorder="1" applyAlignment="1" quotePrefix="1">
      <alignment horizontal="center"/>
    </xf>
    <xf numFmtId="0" fontId="9" fillId="24" borderId="16" xfId="0" applyNumberFormat="1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vertical="center"/>
    </xf>
    <xf numFmtId="0" fontId="50" fillId="24" borderId="0" xfId="0" applyFont="1" applyFill="1" applyAlignment="1">
      <alignment vertical="center"/>
    </xf>
    <xf numFmtId="0" fontId="11" fillId="0" borderId="12" xfId="0" applyFont="1" applyBorder="1" applyAlignment="1" quotePrefix="1">
      <alignment horizontal="center"/>
    </xf>
    <xf numFmtId="0" fontId="9" fillId="24" borderId="12" xfId="0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 wrapText="1"/>
    </xf>
    <xf numFmtId="0" fontId="11" fillId="0" borderId="11" xfId="0" applyNumberFormat="1" applyFont="1" applyBorder="1" applyAlignment="1">
      <alignment vertical="center" wrapText="1"/>
    </xf>
    <xf numFmtId="0" fontId="11" fillId="24" borderId="12" xfId="0" applyNumberFormat="1" applyFont="1" applyFill="1" applyBorder="1" applyAlignment="1">
      <alignment horizontal="center" vertical="center"/>
    </xf>
    <xf numFmtId="0" fontId="11" fillId="24" borderId="10" xfId="0" applyNumberFormat="1" applyFont="1" applyFill="1" applyBorder="1" applyAlignment="1">
      <alignment vertical="center"/>
    </xf>
    <xf numFmtId="0" fontId="11" fillId="24" borderId="11" xfId="0" applyNumberFormat="1" applyFont="1" applyFill="1" applyBorder="1" applyAlignment="1">
      <alignment vertical="center"/>
    </xf>
    <xf numFmtId="14" fontId="11" fillId="24" borderId="12" xfId="0" applyNumberFormat="1" applyFont="1" applyFill="1" applyBorder="1" applyAlignment="1" quotePrefix="1">
      <alignment horizontal="center" vertical="center"/>
    </xf>
    <xf numFmtId="0" fontId="11" fillId="24" borderId="21" xfId="0" applyFont="1" applyFill="1" applyBorder="1" applyAlignment="1">
      <alignment vertical="center"/>
    </xf>
    <xf numFmtId="0" fontId="11" fillId="24" borderId="17" xfId="0" applyFont="1" applyFill="1" applyBorder="1" applyAlignment="1">
      <alignment vertical="center"/>
    </xf>
    <xf numFmtId="0" fontId="16" fillId="24" borderId="12" xfId="0" applyNumberFormat="1" applyFont="1" applyFill="1" applyBorder="1" applyAlignment="1">
      <alignment horizontal="center" vertical="center"/>
    </xf>
    <xf numFmtId="49" fontId="9" fillId="24" borderId="20" xfId="0" applyNumberFormat="1" applyFont="1" applyFill="1" applyBorder="1" applyAlignment="1">
      <alignment horizontal="center"/>
    </xf>
    <xf numFmtId="0" fontId="11" fillId="24" borderId="17" xfId="0" applyFont="1" applyFill="1" applyBorder="1" applyAlignment="1">
      <alignment/>
    </xf>
    <xf numFmtId="49" fontId="9" fillId="24" borderId="0" xfId="0" applyNumberFormat="1" applyFont="1" applyFill="1" applyAlignment="1">
      <alignment horizontal="center" vertical="center"/>
    </xf>
    <xf numFmtId="0" fontId="9" fillId="24" borderId="12" xfId="0" applyNumberFormat="1" applyFont="1" applyFill="1" applyBorder="1" applyAlignment="1">
      <alignment horizontal="center" vertical="center"/>
    </xf>
    <xf numFmtId="173" fontId="11" fillId="0" borderId="12" xfId="0" applyNumberFormat="1" applyFont="1" applyBorder="1" applyAlignment="1">
      <alignment horizontal="center" vertical="center" wrapText="1"/>
    </xf>
    <xf numFmtId="173" fontId="11" fillId="0" borderId="16" xfId="0" applyNumberFormat="1" applyFont="1" applyBorder="1" applyAlignment="1">
      <alignment horizontal="center" vertical="center" wrapText="1"/>
    </xf>
    <xf numFmtId="173" fontId="11" fillId="0" borderId="22" xfId="0" applyNumberFormat="1" applyFont="1" applyBorder="1" applyAlignment="1">
      <alignment horizontal="center" vertical="center" wrapText="1"/>
    </xf>
    <xf numFmtId="0" fontId="9" fillId="24" borderId="22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/>
    </xf>
    <xf numFmtId="173" fontId="12" fillId="0" borderId="12" xfId="0" applyNumberFormat="1" applyFont="1" applyBorder="1" applyAlignment="1">
      <alignment horizontal="center" vertical="center" wrapText="1"/>
    </xf>
    <xf numFmtId="0" fontId="12" fillId="24" borderId="12" xfId="0" applyNumberFormat="1" applyFont="1" applyFill="1" applyBorder="1" applyAlignment="1">
      <alignment horizontal="center" vertical="center"/>
    </xf>
    <xf numFmtId="0" fontId="47" fillId="24" borderId="0" xfId="0" applyFont="1" applyFill="1" applyAlignment="1">
      <alignment/>
    </xf>
    <xf numFmtId="0" fontId="48" fillId="24" borderId="0" xfId="0" applyFont="1" applyFill="1" applyAlignment="1">
      <alignment vertical="center"/>
    </xf>
    <xf numFmtId="173" fontId="24" fillId="0" borderId="14" xfId="0" applyNumberFormat="1" applyFont="1" applyBorder="1" applyAlignment="1">
      <alignment horizontal="center" vertical="center" wrapText="1"/>
    </xf>
    <xf numFmtId="0" fontId="7" fillId="24" borderId="14" xfId="0" applyNumberFormat="1" applyFont="1" applyFill="1" applyBorder="1" applyAlignment="1">
      <alignment horizontal="center" vertical="center"/>
    </xf>
    <xf numFmtId="49" fontId="26" fillId="24" borderId="14" xfId="0" applyNumberFormat="1" applyFont="1" applyFill="1" applyBorder="1" applyAlignment="1" quotePrefix="1">
      <alignment horizontal="center" vertical="center"/>
    </xf>
    <xf numFmtId="0" fontId="4" fillId="24" borderId="0" xfId="0" applyFont="1" applyFill="1" applyBorder="1" applyAlignment="1">
      <alignment vertical="center"/>
    </xf>
    <xf numFmtId="49" fontId="29" fillId="24" borderId="0" xfId="0" applyNumberFormat="1" applyFont="1" applyFill="1" applyBorder="1" applyAlignment="1">
      <alignment horizontal="center"/>
    </xf>
    <xf numFmtId="0" fontId="9" fillId="24" borderId="12" xfId="0" applyNumberFormat="1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 vertical="center"/>
    </xf>
    <xf numFmtId="0" fontId="11" fillId="24" borderId="0" xfId="0" applyFont="1" applyFill="1" applyBorder="1" applyAlignment="1">
      <alignment vertical="center"/>
    </xf>
    <xf numFmtId="0" fontId="12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1" fillId="24" borderId="0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49" fillId="24" borderId="0" xfId="0" applyFont="1" applyFill="1" applyBorder="1" applyAlignment="1">
      <alignment vertical="center"/>
    </xf>
    <xf numFmtId="0" fontId="48" fillId="24" borderId="0" xfId="0" applyFont="1" applyFill="1" applyBorder="1" applyAlignment="1">
      <alignment vertical="center"/>
    </xf>
    <xf numFmtId="0" fontId="11" fillId="24" borderId="23" xfId="0" applyFont="1" applyFill="1" applyBorder="1" applyAlignment="1">
      <alignment/>
    </xf>
    <xf numFmtId="0" fontId="11" fillId="24" borderId="24" xfId="0" applyFont="1" applyFill="1" applyBorder="1" applyAlignment="1">
      <alignment/>
    </xf>
    <xf numFmtId="49" fontId="11" fillId="24" borderId="25" xfId="0" applyNumberFormat="1" applyFont="1" applyFill="1" applyBorder="1" applyAlignment="1" quotePrefix="1">
      <alignment horizontal="center"/>
    </xf>
    <xf numFmtId="0" fontId="21" fillId="24" borderId="26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24" borderId="0" xfId="0" applyFont="1" applyFill="1" applyBorder="1" applyAlignment="1">
      <alignment vertical="center"/>
    </xf>
    <xf numFmtId="0" fontId="10" fillId="0" borderId="12" xfId="0" applyFont="1" applyBorder="1" applyAlignment="1">
      <alignment horizontal="center"/>
    </xf>
    <xf numFmtId="14" fontId="11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1" fillId="24" borderId="12" xfId="0" applyNumberFormat="1" applyFont="1" applyFill="1" applyBorder="1" applyAlignment="1">
      <alignment horizontal="center" vertical="center"/>
    </xf>
    <xf numFmtId="14" fontId="11" fillId="24" borderId="12" xfId="0" applyNumberFormat="1" applyFont="1" applyFill="1" applyBorder="1" applyAlignment="1">
      <alignment horizontal="center" vertical="center"/>
    </xf>
    <xf numFmtId="0" fontId="11" fillId="24" borderId="17" xfId="0" applyFont="1" applyFill="1" applyBorder="1" applyAlignment="1">
      <alignment horizontal="center"/>
    </xf>
    <xf numFmtId="0" fontId="11" fillId="24" borderId="17" xfId="0" applyFont="1" applyFill="1" applyBorder="1" applyAlignment="1">
      <alignment horizontal="center"/>
    </xf>
    <xf numFmtId="14" fontId="9" fillId="24" borderId="12" xfId="57" applyNumberFormat="1" applyFont="1" applyFill="1" applyBorder="1" applyAlignment="1">
      <alignment horizontal="center" vertical="center"/>
      <protection/>
    </xf>
    <xf numFmtId="14" fontId="9" fillId="24" borderId="12" xfId="57" applyNumberFormat="1" applyFont="1" applyFill="1" applyBorder="1" applyAlignment="1">
      <alignment horizontal="center" vertical="center"/>
      <protection/>
    </xf>
    <xf numFmtId="14" fontId="11" fillId="24" borderId="12" xfId="57" applyNumberFormat="1" applyFont="1" applyFill="1" applyBorder="1" applyAlignment="1">
      <alignment horizontal="center" vertical="center"/>
      <protection/>
    </xf>
    <xf numFmtId="49" fontId="9" fillId="24" borderId="20" xfId="0" applyNumberFormat="1" applyFont="1" applyFill="1" applyBorder="1" applyAlignment="1">
      <alignment horizontal="center"/>
    </xf>
    <xf numFmtId="49" fontId="11" fillId="24" borderId="25" xfId="0" applyNumberFormat="1" applyFont="1" applyFill="1" applyBorder="1" applyAlignment="1">
      <alignment horizontal="center"/>
    </xf>
    <xf numFmtId="0" fontId="12" fillId="24" borderId="12" xfId="0" applyNumberFormat="1" applyFont="1" applyFill="1" applyBorder="1" applyAlignment="1">
      <alignment horizontal="center" vertical="center"/>
    </xf>
    <xf numFmtId="0" fontId="10" fillId="24" borderId="0" xfId="0" applyFont="1" applyFill="1" applyAlignment="1">
      <alignment vertical="center"/>
    </xf>
    <xf numFmtId="0" fontId="24" fillId="0" borderId="14" xfId="0" applyFont="1" applyBorder="1" applyAlignment="1">
      <alignment horizontal="center" vertical="center"/>
    </xf>
    <xf numFmtId="49" fontId="24" fillId="24" borderId="14" xfId="0" applyNumberFormat="1" applyFont="1" applyFill="1" applyBorder="1" applyAlignment="1" quotePrefix="1">
      <alignment horizontal="center"/>
    </xf>
    <xf numFmtId="49" fontId="24" fillId="24" borderId="14" xfId="0" applyNumberFormat="1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 wrapText="1"/>
    </xf>
    <xf numFmtId="0" fontId="53" fillId="24" borderId="0" xfId="0" applyFont="1" applyFill="1" applyBorder="1" applyAlignment="1">
      <alignment vertical="center"/>
    </xf>
    <xf numFmtId="49" fontId="49" fillId="24" borderId="12" xfId="0" applyNumberFormat="1" applyFont="1" applyFill="1" applyBorder="1" applyAlignment="1" quotePrefix="1">
      <alignment horizontal="center" vertical="center"/>
    </xf>
    <xf numFmtId="14" fontId="9" fillId="24" borderId="12" xfId="57" applyNumberFormat="1" applyFont="1" applyFill="1" applyBorder="1" applyAlignment="1">
      <alignment horizontal="center" vertical="center"/>
      <protection/>
    </xf>
    <xf numFmtId="173" fontId="11" fillId="0" borderId="12" xfId="0" applyNumberFormat="1" applyFont="1" applyBorder="1" applyAlignment="1">
      <alignment horizontal="center" vertical="center" wrapText="1"/>
    </xf>
    <xf numFmtId="0" fontId="11" fillId="24" borderId="10" xfId="57" applyNumberFormat="1" applyFont="1" applyFill="1" applyBorder="1" applyAlignment="1">
      <alignment horizontal="left" vertical="center"/>
      <protection/>
    </xf>
    <xf numFmtId="0" fontId="11" fillId="24" borderId="11" xfId="57" applyNumberFormat="1" applyFont="1" applyFill="1" applyBorder="1" applyAlignment="1">
      <alignment vertical="center"/>
      <protection/>
    </xf>
    <xf numFmtId="14" fontId="11" fillId="24" borderId="12" xfId="57" applyNumberFormat="1" applyFont="1" applyFill="1" applyBorder="1" applyAlignment="1" quotePrefix="1">
      <alignment horizontal="center" vertical="center"/>
      <protection/>
    </xf>
    <xf numFmtId="14" fontId="11" fillId="24" borderId="12" xfId="57" applyNumberFormat="1" applyFont="1" applyFill="1" applyBorder="1" applyAlignment="1">
      <alignment horizontal="center" vertical="center"/>
      <protection/>
    </xf>
    <xf numFmtId="0" fontId="15" fillId="24" borderId="0" xfId="0" applyFont="1" applyFill="1" applyBorder="1" applyAlignment="1">
      <alignment vertical="center"/>
    </xf>
    <xf numFmtId="0" fontId="15" fillId="24" borderId="12" xfId="0" applyNumberFormat="1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left" vertical="center"/>
    </xf>
    <xf numFmtId="14" fontId="11" fillId="24" borderId="12" xfId="0" applyNumberFormat="1" applyFont="1" applyFill="1" applyBorder="1" applyAlignment="1" quotePrefix="1">
      <alignment horizontal="center" vertical="center"/>
    </xf>
    <xf numFmtId="0" fontId="54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6" fillId="24" borderId="12" xfId="0" applyFont="1" applyFill="1" applyBorder="1" applyAlignment="1">
      <alignment horizontal="center" vertical="center"/>
    </xf>
    <xf numFmtId="49" fontId="55" fillId="24" borderId="12" xfId="0" applyNumberFormat="1" applyFont="1" applyFill="1" applyBorder="1" applyAlignment="1">
      <alignment horizontal="center" wrapText="1"/>
    </xf>
    <xf numFmtId="173" fontId="26" fillId="0" borderId="14" xfId="0" applyNumberFormat="1" applyFont="1" applyBorder="1" applyAlignment="1">
      <alignment horizontal="center" vertical="center" wrapText="1"/>
    </xf>
    <xf numFmtId="0" fontId="15" fillId="24" borderId="11" xfId="0" applyFont="1" applyFill="1" applyBorder="1" applyAlignment="1">
      <alignment vertical="center"/>
    </xf>
    <xf numFmtId="49" fontId="15" fillId="24" borderId="11" xfId="0" applyNumberFormat="1" applyFont="1" applyFill="1" applyBorder="1" applyAlignment="1">
      <alignment vertical="center"/>
    </xf>
    <xf numFmtId="0" fontId="15" fillId="24" borderId="1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vertical="center"/>
    </xf>
    <xf numFmtId="49" fontId="15" fillId="24" borderId="11" xfId="0" applyNumberFormat="1" applyFont="1" applyFill="1" applyBorder="1" applyAlignment="1">
      <alignment vertical="center"/>
    </xf>
    <xf numFmtId="0" fontId="15" fillId="24" borderId="11" xfId="0" applyFont="1" applyFill="1" applyBorder="1" applyAlignment="1">
      <alignment vertical="center"/>
    </xf>
    <xf numFmtId="0" fontId="15" fillId="0" borderId="11" xfId="0" applyNumberFormat="1" applyFont="1" applyFill="1" applyBorder="1" applyAlignment="1">
      <alignment vertical="center"/>
    </xf>
    <xf numFmtId="14" fontId="15" fillId="24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/>
    </xf>
    <xf numFmtId="49" fontId="15" fillId="24" borderId="11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24" borderId="11" xfId="0" applyFont="1" applyFill="1" applyBorder="1" applyAlignment="1">
      <alignment/>
    </xf>
    <xf numFmtId="14" fontId="15" fillId="24" borderId="11" xfId="0" applyNumberFormat="1" applyFont="1" applyFill="1" applyBorder="1" applyAlignment="1">
      <alignment/>
    </xf>
    <xf numFmtId="14" fontId="15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/>
    </xf>
    <xf numFmtId="49" fontId="15" fillId="24" borderId="10" xfId="0" applyNumberFormat="1" applyFont="1" applyFill="1" applyBorder="1" applyAlignment="1">
      <alignment/>
    </xf>
    <xf numFmtId="0" fontId="15" fillId="0" borderId="19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49" fontId="15" fillId="0" borderId="28" xfId="0" applyNumberFormat="1" applyFont="1" applyFill="1" applyBorder="1" applyAlignment="1">
      <alignment/>
    </xf>
    <xf numFmtId="0" fontId="20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 vertical="center"/>
    </xf>
    <xf numFmtId="49" fontId="58" fillId="24" borderId="10" xfId="0" applyNumberFormat="1" applyFont="1" applyFill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24" borderId="12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7" fillId="24" borderId="0" xfId="0" applyFont="1" applyFill="1" applyAlignment="1">
      <alignment horizontal="center" vertical="center"/>
    </xf>
    <xf numFmtId="49" fontId="58" fillId="24" borderId="12" xfId="0" applyNumberFormat="1" applyFont="1" applyFill="1" applyBorder="1" applyAlignment="1">
      <alignment horizontal="center" vertical="center"/>
    </xf>
    <xf numFmtId="49" fontId="58" fillId="24" borderId="12" xfId="0" applyNumberFormat="1" applyFont="1" applyFill="1" applyBorder="1" applyAlignment="1">
      <alignment horizontal="center"/>
    </xf>
    <xf numFmtId="0" fontId="61" fillId="24" borderId="0" xfId="0" applyFont="1" applyFill="1" applyAlignment="1">
      <alignment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left" vertical="center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62" fillId="24" borderId="12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63" fillId="24" borderId="14" xfId="0" applyFont="1" applyFill="1" applyBorder="1" applyAlignment="1">
      <alignment horizontal="center" vertical="center"/>
    </xf>
    <xf numFmtId="49" fontId="15" fillId="24" borderId="18" xfId="0" applyNumberFormat="1" applyFont="1" applyFill="1" applyBorder="1" applyAlignment="1">
      <alignment/>
    </xf>
    <xf numFmtId="0" fontId="15" fillId="24" borderId="19" xfId="0" applyFont="1" applyFill="1" applyBorder="1" applyAlignment="1">
      <alignment/>
    </xf>
    <xf numFmtId="49" fontId="15" fillId="24" borderId="19" xfId="0" applyNumberFormat="1" applyFont="1" applyFill="1" applyBorder="1" applyAlignment="1">
      <alignment/>
    </xf>
    <xf numFmtId="0" fontId="15" fillId="24" borderId="19" xfId="0" applyFont="1" applyFill="1" applyBorder="1" applyAlignment="1">
      <alignment/>
    </xf>
    <xf numFmtId="49" fontId="15" fillId="24" borderId="10" xfId="0" applyNumberFormat="1" applyFont="1" applyFill="1" applyBorder="1" applyAlignment="1">
      <alignment/>
    </xf>
    <xf numFmtId="0" fontId="15" fillId="24" borderId="11" xfId="0" applyFont="1" applyFill="1" applyBorder="1" applyAlignment="1">
      <alignment/>
    </xf>
    <xf numFmtId="49" fontId="15" fillId="24" borderId="11" xfId="0" applyNumberFormat="1" applyFont="1" applyFill="1" applyBorder="1" applyAlignment="1">
      <alignment/>
    </xf>
    <xf numFmtId="0" fontId="15" fillId="24" borderId="10" xfId="0" applyFont="1" applyFill="1" applyBorder="1" applyAlignment="1">
      <alignment/>
    </xf>
    <xf numFmtId="0" fontId="15" fillId="24" borderId="17" xfId="0" applyFont="1" applyFill="1" applyBorder="1" applyAlignment="1">
      <alignment/>
    </xf>
    <xf numFmtId="0" fontId="15" fillId="24" borderId="10" xfId="0" applyNumberFormat="1" applyFont="1" applyFill="1" applyBorder="1" applyAlignment="1">
      <alignment wrapText="1"/>
    </xf>
    <xf numFmtId="0" fontId="15" fillId="24" borderId="11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/>
    </xf>
    <xf numFmtId="0" fontId="15" fillId="0" borderId="11" xfId="0" applyFont="1" applyBorder="1" applyAlignment="1">
      <alignment/>
    </xf>
    <xf numFmtId="49" fontId="15" fillId="0" borderId="11" xfId="0" applyNumberFormat="1" applyFont="1" applyBorder="1" applyAlignment="1">
      <alignment/>
    </xf>
    <xf numFmtId="0" fontId="15" fillId="24" borderId="11" xfId="0" applyFont="1" applyFill="1" applyBorder="1" applyAlignment="1">
      <alignment/>
    </xf>
    <xf numFmtId="0" fontId="15" fillId="0" borderId="10" xfId="0" applyNumberFormat="1" applyFont="1" applyBorder="1" applyAlignment="1">
      <alignment/>
    </xf>
    <xf numFmtId="0" fontId="15" fillId="0" borderId="11" xfId="0" applyNumberFormat="1" applyFont="1" applyBorder="1" applyAlignment="1">
      <alignment/>
    </xf>
    <xf numFmtId="0" fontId="15" fillId="24" borderId="10" xfId="0" applyFont="1" applyFill="1" applyBorder="1" applyAlignment="1">
      <alignment wrapText="1"/>
    </xf>
    <xf numFmtId="0" fontId="15" fillId="24" borderId="11" xfId="0" applyFont="1" applyFill="1" applyBorder="1" applyAlignment="1">
      <alignment wrapText="1"/>
    </xf>
    <xf numFmtId="0" fontId="15" fillId="0" borderId="10" xfId="0" applyNumberFormat="1" applyFont="1" applyBorder="1" applyAlignment="1">
      <alignment wrapText="1"/>
    </xf>
    <xf numFmtId="0" fontId="15" fillId="0" borderId="11" xfId="0" applyNumberFormat="1" applyFont="1" applyBorder="1" applyAlignment="1">
      <alignment wrapText="1"/>
    </xf>
    <xf numFmtId="0" fontId="15" fillId="0" borderId="18" xfId="0" applyNumberFormat="1" applyFont="1" applyBorder="1" applyAlignment="1">
      <alignment/>
    </xf>
    <xf numFmtId="0" fontId="15" fillId="0" borderId="19" xfId="0" applyNumberFormat="1" applyFont="1" applyBorder="1" applyAlignment="1">
      <alignment/>
    </xf>
    <xf numFmtId="0" fontId="15" fillId="24" borderId="18" xfId="0" applyNumberFormat="1" applyFont="1" applyFill="1" applyBorder="1" applyAlignment="1">
      <alignment/>
    </xf>
    <xf numFmtId="0" fontId="15" fillId="24" borderId="19" xfId="0" applyNumberFormat="1" applyFont="1" applyFill="1" applyBorder="1" applyAlignment="1">
      <alignment/>
    </xf>
    <xf numFmtId="0" fontId="15" fillId="24" borderId="18" xfId="0" applyFont="1" applyFill="1" applyBorder="1" applyAlignment="1">
      <alignment/>
    </xf>
    <xf numFmtId="0" fontId="15" fillId="0" borderId="19" xfId="0" applyFont="1" applyBorder="1" applyAlignment="1">
      <alignment/>
    </xf>
    <xf numFmtId="49" fontId="15" fillId="0" borderId="18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6" fillId="24" borderId="18" xfId="0" applyNumberFormat="1" applyFont="1" applyFill="1" applyBorder="1" applyAlignment="1">
      <alignment/>
    </xf>
    <xf numFmtId="49" fontId="16" fillId="24" borderId="19" xfId="0" applyNumberFormat="1" applyFont="1" applyFill="1" applyBorder="1" applyAlignment="1">
      <alignment/>
    </xf>
    <xf numFmtId="49" fontId="49" fillId="0" borderId="10" xfId="0" applyNumberFormat="1" applyFont="1" applyBorder="1" applyAlignment="1">
      <alignment vertical="center"/>
    </xf>
    <xf numFmtId="49" fontId="49" fillId="0" borderId="11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24" borderId="10" xfId="0" applyFont="1" applyFill="1" applyBorder="1" applyAlignment="1">
      <alignment vertical="center"/>
    </xf>
    <xf numFmtId="0" fontId="15" fillId="24" borderId="11" xfId="0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vertical="center"/>
    </xf>
    <xf numFmtId="0" fontId="15" fillId="24" borderId="11" xfId="0" applyFont="1" applyFill="1" applyBorder="1" applyAlignment="1">
      <alignment vertical="center"/>
    </xf>
    <xf numFmtId="0" fontId="15" fillId="24" borderId="11" xfId="0" applyFont="1" applyFill="1" applyBorder="1" applyAlignment="1">
      <alignment horizontal="left" vertical="center"/>
    </xf>
    <xf numFmtId="0" fontId="15" fillId="0" borderId="11" xfId="0" applyNumberFormat="1" applyFont="1" applyBorder="1" applyAlignment="1">
      <alignment vertical="center"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vertical="center"/>
    </xf>
    <xf numFmtId="49" fontId="15" fillId="24" borderId="11" xfId="0" applyNumberFormat="1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1" xfId="0" applyNumberFormat="1" applyFont="1" applyFill="1" applyBorder="1" applyAlignment="1">
      <alignment vertical="center"/>
    </xf>
    <xf numFmtId="0" fontId="15" fillId="0" borderId="11" xfId="0" applyFont="1" applyBorder="1" applyAlignment="1">
      <alignment/>
    </xf>
    <xf numFmtId="49" fontId="15" fillId="0" borderId="11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 vertical="center" wrapText="1"/>
    </xf>
    <xf numFmtId="49" fontId="15" fillId="0" borderId="11" xfId="0" applyNumberFormat="1" applyFont="1" applyBorder="1" applyAlignment="1">
      <alignment vertical="center" wrapText="1"/>
    </xf>
    <xf numFmtId="49" fontId="15" fillId="0" borderId="18" xfId="0" applyNumberFormat="1" applyFont="1" applyFill="1" applyBorder="1" applyAlignment="1">
      <alignment vertical="center" wrapText="1"/>
    </xf>
    <xf numFmtId="49" fontId="15" fillId="0" borderId="19" xfId="0" applyNumberFormat="1" applyFont="1" applyFill="1" applyBorder="1" applyAlignment="1">
      <alignment vertical="center" wrapText="1"/>
    </xf>
    <xf numFmtId="49" fontId="15" fillId="0" borderId="18" xfId="0" applyNumberFormat="1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18" xfId="0" applyNumberFormat="1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24" borderId="18" xfId="0" applyNumberFormat="1" applyFont="1" applyFill="1" applyBorder="1" applyAlignment="1">
      <alignment vertical="center"/>
    </xf>
    <xf numFmtId="0" fontId="15" fillId="24" borderId="19" xfId="0" applyFont="1" applyFill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9" xfId="0" applyNumberFormat="1" applyFont="1" applyBorder="1" applyAlignment="1">
      <alignment vertical="center"/>
    </xf>
    <xf numFmtId="0" fontId="20" fillId="24" borderId="10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0" fontId="49" fillId="0" borderId="18" xfId="0" applyNumberFormat="1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15" fillId="24" borderId="11" xfId="0" applyNumberFormat="1" applyFont="1" applyFill="1" applyBorder="1" applyAlignment="1">
      <alignment vertical="center"/>
    </xf>
    <xf numFmtId="49" fontId="15" fillId="0" borderId="18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0" fillId="24" borderId="29" xfId="0" applyFont="1" applyFill="1" applyBorder="1" applyAlignment="1">
      <alignment vertical="center"/>
    </xf>
    <xf numFmtId="0" fontId="20" fillId="24" borderId="30" xfId="0" applyFont="1" applyFill="1" applyBorder="1" applyAlignment="1">
      <alignment horizontal="left" vertical="center"/>
    </xf>
    <xf numFmtId="49" fontId="15" fillId="24" borderId="20" xfId="0" applyNumberFormat="1" applyFont="1" applyFill="1" applyBorder="1" applyAlignment="1" quotePrefix="1">
      <alignment horizontal="center"/>
    </xf>
    <xf numFmtId="49" fontId="15" fillId="24" borderId="20" xfId="0" applyNumberFormat="1" applyFont="1" applyFill="1" applyBorder="1" applyAlignment="1">
      <alignment horizontal="center"/>
    </xf>
    <xf numFmtId="49" fontId="15" fillId="24" borderId="12" xfId="0" applyNumberFormat="1" applyFont="1" applyFill="1" applyBorder="1" applyAlignment="1" quotePrefix="1">
      <alignment horizontal="center"/>
    </xf>
    <xf numFmtId="14" fontId="20" fillId="24" borderId="12" xfId="0" applyNumberFormat="1" applyFont="1" applyFill="1" applyBorder="1" applyAlignment="1" quotePrefix="1">
      <alignment horizontal="center" wrapText="1"/>
    </xf>
    <xf numFmtId="49" fontId="15" fillId="0" borderId="12" xfId="0" applyNumberFormat="1" applyFont="1" applyBorder="1" applyAlignment="1" quotePrefix="1">
      <alignment horizontal="center"/>
    </xf>
    <xf numFmtId="0" fontId="15" fillId="24" borderId="12" xfId="0" applyFont="1" applyFill="1" applyBorder="1" applyAlignment="1" quotePrefix="1">
      <alignment horizontal="center"/>
    </xf>
    <xf numFmtId="0" fontId="15" fillId="24" borderId="12" xfId="0" applyFont="1" applyFill="1" applyBorder="1" applyAlignment="1" quotePrefix="1">
      <alignment horizontal="center" wrapText="1"/>
    </xf>
    <xf numFmtId="49" fontId="15" fillId="0" borderId="12" xfId="0" applyNumberFormat="1" applyFont="1" applyBorder="1" applyAlignment="1" quotePrefix="1">
      <alignment horizontal="center" wrapText="1"/>
    </xf>
    <xf numFmtId="49" fontId="15" fillId="0" borderId="20" xfId="0" applyNumberFormat="1" applyFont="1" applyBorder="1" applyAlignment="1" quotePrefix="1">
      <alignment horizontal="center"/>
    </xf>
    <xf numFmtId="14" fontId="20" fillId="24" borderId="20" xfId="0" applyNumberFormat="1" applyFont="1" applyFill="1" applyBorder="1" applyAlignment="1" quotePrefix="1">
      <alignment horizontal="center"/>
    </xf>
    <xf numFmtId="0" fontId="15" fillId="24" borderId="20" xfId="0" applyFont="1" applyFill="1" applyBorder="1" applyAlignment="1" quotePrefix="1">
      <alignment horizontal="center"/>
    </xf>
    <xf numFmtId="49" fontId="16" fillId="24" borderId="20" xfId="0" applyNumberFormat="1" applyFont="1" applyFill="1" applyBorder="1" applyAlignment="1" quotePrefix="1">
      <alignment horizontal="center"/>
    </xf>
    <xf numFmtId="14" fontId="15" fillId="24" borderId="20" xfId="0" applyNumberFormat="1" applyFont="1" applyFill="1" applyBorder="1" applyAlignment="1" quotePrefix="1">
      <alignment horizontal="center"/>
    </xf>
    <xf numFmtId="49" fontId="15" fillId="24" borderId="12" xfId="0" applyNumberFormat="1" applyFont="1" applyFill="1" applyBorder="1" applyAlignment="1" quotePrefix="1">
      <alignment horizontal="center" vertical="center"/>
    </xf>
    <xf numFmtId="49" fontId="15" fillId="24" borderId="12" xfId="0" applyNumberFormat="1" applyFont="1" applyFill="1" applyBorder="1" applyAlignment="1" quotePrefix="1">
      <alignment horizontal="left" vertical="center"/>
    </xf>
    <xf numFmtId="0" fontId="15" fillId="24" borderId="12" xfId="0" applyFont="1" applyFill="1" applyBorder="1" applyAlignment="1" quotePrefix="1">
      <alignment horizontal="center" vertical="center"/>
    </xf>
    <xf numFmtId="14" fontId="15" fillId="24" borderId="12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Border="1" applyAlignment="1" quotePrefix="1">
      <alignment horizontal="center" vertical="center"/>
    </xf>
    <xf numFmtId="49" fontId="15" fillId="0" borderId="12" xfId="0" applyNumberFormat="1" applyFont="1" applyFill="1" applyBorder="1" applyAlignment="1" quotePrefix="1">
      <alignment horizontal="center" vertical="center"/>
    </xf>
    <xf numFmtId="0" fontId="20" fillId="0" borderId="12" xfId="0" applyFont="1" applyBorder="1" applyAlignment="1" quotePrefix="1">
      <alignment horizontal="center" vertical="center"/>
    </xf>
    <xf numFmtId="49" fontId="15" fillId="24" borderId="12" xfId="0" applyNumberFormat="1" applyFont="1" applyFill="1" applyBorder="1" applyAlignment="1">
      <alignment horizontal="center"/>
    </xf>
    <xf numFmtId="49" fontId="20" fillId="24" borderId="12" xfId="0" applyNumberFormat="1" applyFont="1" applyFill="1" applyBorder="1" applyAlignment="1" quotePrefix="1">
      <alignment horizontal="center" vertical="center" wrapText="1"/>
    </xf>
    <xf numFmtId="49" fontId="15" fillId="0" borderId="12" xfId="0" applyNumberFormat="1" applyFont="1" applyFill="1" applyBorder="1" applyAlignment="1" quotePrefix="1">
      <alignment horizontal="center" vertical="center" wrapText="1"/>
    </xf>
    <xf numFmtId="49" fontId="15" fillId="24" borderId="12" xfId="0" applyNumberFormat="1" applyFont="1" applyFill="1" applyBorder="1" applyAlignment="1" quotePrefix="1">
      <alignment horizontal="center" vertical="center" wrapText="1"/>
    </xf>
    <xf numFmtId="49" fontId="15" fillId="24" borderId="11" xfId="0" applyNumberFormat="1" applyFont="1" applyFill="1" applyBorder="1" applyAlignment="1">
      <alignment horizontal="center" vertical="center"/>
    </xf>
    <xf numFmtId="49" fontId="20" fillId="24" borderId="12" xfId="0" applyNumberFormat="1" applyFont="1" applyFill="1" applyBorder="1" applyAlignment="1" quotePrefix="1">
      <alignment horizontal="center" vertical="center"/>
    </xf>
    <xf numFmtId="0" fontId="20" fillId="24" borderId="0" xfId="0" applyFont="1" applyFill="1" applyAlignment="1">
      <alignment vertical="center"/>
    </xf>
    <xf numFmtId="0" fontId="58" fillId="24" borderId="19" xfId="0" applyFont="1" applyFill="1" applyBorder="1" applyAlignment="1">
      <alignment horizontal="center"/>
    </xf>
    <xf numFmtId="0" fontId="58" fillId="24" borderId="12" xfId="0" applyFont="1" applyFill="1" applyBorder="1" applyAlignment="1">
      <alignment horizontal="center"/>
    </xf>
    <xf numFmtId="49" fontId="64" fillId="24" borderId="12" xfId="0" applyNumberFormat="1" applyFont="1" applyFill="1" applyBorder="1" applyAlignment="1">
      <alignment horizontal="center" vertical="center"/>
    </xf>
    <xf numFmtId="49" fontId="58" fillId="24" borderId="12" xfId="0" applyNumberFormat="1" applyFont="1" applyFill="1" applyBorder="1" applyAlignment="1">
      <alignment horizontal="center" vertical="center"/>
    </xf>
    <xf numFmtId="49" fontId="58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49" fontId="58" fillId="24" borderId="16" xfId="0" applyNumberFormat="1" applyFont="1" applyFill="1" applyBorder="1" applyAlignment="1">
      <alignment horizontal="center" vertical="center"/>
    </xf>
    <xf numFmtId="49" fontId="59" fillId="24" borderId="14" xfId="0" applyNumberFormat="1" applyFont="1" applyFill="1" applyBorder="1" applyAlignment="1">
      <alignment horizontal="center" vertical="center"/>
    </xf>
    <xf numFmtId="49" fontId="60" fillId="24" borderId="0" xfId="0" applyNumberFormat="1" applyFont="1" applyFill="1" applyAlignment="1">
      <alignment horizontal="center" vertical="center"/>
    </xf>
    <xf numFmtId="49" fontId="55" fillId="24" borderId="12" xfId="0" applyNumberFormat="1" applyFont="1" applyFill="1" applyBorder="1" applyAlignment="1">
      <alignment horizontal="center" vertical="center"/>
    </xf>
    <xf numFmtId="49" fontId="56" fillId="24" borderId="12" xfId="0" applyNumberFormat="1" applyFont="1" applyFill="1" applyBorder="1" applyAlignment="1">
      <alignment horizontal="center" wrapText="1"/>
    </xf>
    <xf numFmtId="49" fontId="57" fillId="24" borderId="0" xfId="0" applyNumberFormat="1" applyFont="1" applyFill="1" applyAlignment="1">
      <alignment horizontal="center" vertical="center"/>
    </xf>
    <xf numFmtId="49" fontId="56" fillId="24" borderId="12" xfId="0" applyNumberFormat="1" applyFont="1" applyFill="1" applyBorder="1" applyAlignment="1">
      <alignment horizontal="center" vertical="center"/>
    </xf>
    <xf numFmtId="0" fontId="56" fillId="24" borderId="12" xfId="0" applyFont="1" applyFill="1" applyBorder="1" applyAlignment="1">
      <alignment horizontal="center" vertical="center"/>
    </xf>
    <xf numFmtId="49" fontId="56" fillId="24" borderId="12" xfId="0" applyNumberFormat="1" applyFont="1" applyFill="1" applyBorder="1" applyAlignment="1">
      <alignment horizontal="center" wrapText="1"/>
    </xf>
    <xf numFmtId="49" fontId="56" fillId="24" borderId="12" xfId="0" applyNumberFormat="1" applyFont="1" applyFill="1" applyBorder="1" applyAlignment="1">
      <alignment horizontal="center" vertical="center"/>
    </xf>
    <xf numFmtId="49" fontId="56" fillId="24" borderId="31" xfId="0" applyNumberFormat="1" applyFont="1" applyFill="1" applyBorder="1" applyAlignment="1">
      <alignment horizontal="center" wrapText="1"/>
    </xf>
    <xf numFmtId="49" fontId="54" fillId="24" borderId="14" xfId="0" applyNumberFormat="1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Alignment="1">
      <alignment horizontal="center" vertical="center"/>
    </xf>
    <xf numFmtId="49" fontId="16" fillId="24" borderId="20" xfId="0" applyNumberFormat="1" applyFont="1" applyFill="1" applyBorder="1" applyAlignment="1" quotePrefix="1">
      <alignment horizontal="center"/>
    </xf>
    <xf numFmtId="49" fontId="15" fillId="24" borderId="20" xfId="0" applyNumberFormat="1" applyFont="1" applyFill="1" applyBorder="1" applyAlignment="1" quotePrefix="1">
      <alignment horizontal="center"/>
    </xf>
    <xf numFmtId="49" fontId="16" fillId="24" borderId="20" xfId="0" applyNumberFormat="1" applyFont="1" applyFill="1" applyBorder="1" applyAlignment="1" quotePrefix="1">
      <alignment horizontal="center" vertical="center"/>
    </xf>
    <xf numFmtId="49" fontId="15" fillId="24" borderId="20" xfId="0" applyNumberFormat="1" applyFont="1" applyFill="1" applyBorder="1" applyAlignment="1" quotePrefix="1">
      <alignment horizontal="center" vertical="center"/>
    </xf>
    <xf numFmtId="49" fontId="16" fillId="24" borderId="12" xfId="0" applyNumberFormat="1" applyFont="1" applyFill="1" applyBorder="1" applyAlignment="1">
      <alignment horizontal="center" vertical="center"/>
    </xf>
    <xf numFmtId="49" fontId="15" fillId="24" borderId="20" xfId="0" applyNumberFormat="1" applyFont="1" applyFill="1" applyBorder="1" applyAlignment="1">
      <alignment horizontal="center" vertical="center"/>
    </xf>
    <xf numFmtId="49" fontId="49" fillId="24" borderId="20" xfId="0" applyNumberFormat="1" applyFont="1" applyFill="1" applyBorder="1" applyAlignment="1" quotePrefix="1">
      <alignment horizontal="center"/>
    </xf>
    <xf numFmtId="49" fontId="16" fillId="24" borderId="12" xfId="0" applyNumberFormat="1" applyFont="1" applyFill="1" applyBorder="1" applyAlignment="1" quotePrefix="1">
      <alignment horizontal="center"/>
    </xf>
    <xf numFmtId="49" fontId="16" fillId="24" borderId="32" xfId="0" applyNumberFormat="1" applyFont="1" applyFill="1" applyBorder="1" applyAlignment="1" quotePrefix="1">
      <alignment horizontal="center"/>
    </xf>
    <xf numFmtId="49" fontId="52" fillId="24" borderId="14" xfId="0" applyNumberFormat="1" applyFont="1" applyFill="1" applyBorder="1" applyAlignment="1" quotePrefix="1">
      <alignment horizontal="center" vertical="center"/>
    </xf>
    <xf numFmtId="0" fontId="17" fillId="24" borderId="0" xfId="0" applyFont="1" applyFill="1" applyAlignment="1">
      <alignment horizontal="center" vertical="center"/>
    </xf>
    <xf numFmtId="0" fontId="16" fillId="24" borderId="33" xfId="0" applyFont="1" applyFill="1" applyBorder="1" applyAlignment="1">
      <alignment horizontal="center"/>
    </xf>
    <xf numFmtId="0" fontId="16" fillId="24" borderId="19" xfId="0" applyFont="1" applyFill="1" applyBorder="1" applyAlignment="1">
      <alignment/>
    </xf>
    <xf numFmtId="0" fontId="15" fillId="24" borderId="18" xfId="0" applyFont="1" applyFill="1" applyBorder="1" applyAlignment="1">
      <alignment/>
    </xf>
    <xf numFmtId="0" fontId="15" fillId="24" borderId="19" xfId="0" applyFont="1" applyFill="1" applyBorder="1" applyAlignment="1">
      <alignment/>
    </xf>
    <xf numFmtId="0" fontId="16" fillId="24" borderId="18" xfId="0" applyFont="1" applyFill="1" applyBorder="1" applyAlignment="1">
      <alignment vertical="center"/>
    </xf>
    <xf numFmtId="0" fontId="16" fillId="24" borderId="19" xfId="0" applyFont="1" applyFill="1" applyBorder="1" applyAlignment="1">
      <alignment vertical="center"/>
    </xf>
    <xf numFmtId="0" fontId="15" fillId="24" borderId="18" xfId="0" applyFont="1" applyFill="1" applyBorder="1" applyAlignment="1">
      <alignment vertical="center"/>
    </xf>
    <xf numFmtId="0" fontId="15" fillId="24" borderId="19" xfId="0" applyFont="1" applyFill="1" applyBorder="1" applyAlignment="1">
      <alignment vertical="center"/>
    </xf>
    <xf numFmtId="0" fontId="16" fillId="24" borderId="10" xfId="0" applyFont="1" applyFill="1" applyBorder="1" applyAlignment="1">
      <alignment vertical="center"/>
    </xf>
    <xf numFmtId="0" fontId="16" fillId="24" borderId="11" xfId="0" applyFont="1" applyFill="1" applyBorder="1" applyAlignment="1">
      <alignment vertical="center"/>
    </xf>
    <xf numFmtId="0" fontId="49" fillId="24" borderId="18" xfId="0" applyFont="1" applyFill="1" applyBorder="1" applyAlignment="1">
      <alignment/>
    </xf>
    <xf numFmtId="0" fontId="49" fillId="24" borderId="19" xfId="0" applyFont="1" applyFill="1" applyBorder="1" applyAlignment="1">
      <alignment/>
    </xf>
    <xf numFmtId="0" fontId="16" fillId="24" borderId="10" xfId="0" applyFont="1" applyFill="1" applyBorder="1" applyAlignment="1">
      <alignment/>
    </xf>
    <xf numFmtId="0" fontId="16" fillId="24" borderId="11" xfId="0" applyFont="1" applyFill="1" applyBorder="1" applyAlignment="1">
      <alignment/>
    </xf>
    <xf numFmtId="0" fontId="16" fillId="24" borderId="34" xfId="0" applyFont="1" applyFill="1" applyBorder="1" applyAlignment="1">
      <alignment/>
    </xf>
    <xf numFmtId="0" fontId="16" fillId="24" borderId="35" xfId="0" applyFont="1" applyFill="1" applyBorder="1" applyAlignment="1">
      <alignment/>
    </xf>
    <xf numFmtId="0" fontId="52" fillId="24" borderId="14" xfId="0" applyFont="1" applyFill="1" applyBorder="1" applyAlignment="1">
      <alignment horizontal="center" vertical="center"/>
    </xf>
    <xf numFmtId="0" fontId="17" fillId="24" borderId="0" xfId="0" applyFont="1" applyFill="1" applyAlignment="1">
      <alignment vertical="center"/>
    </xf>
    <xf numFmtId="49" fontId="58" fillId="24" borderId="12" xfId="0" applyNumberFormat="1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/>
    </xf>
    <xf numFmtId="49" fontId="65" fillId="24" borderId="20" xfId="0" applyNumberFormat="1" applyFont="1" applyFill="1" applyBorder="1" applyAlignment="1">
      <alignment horizontal="center"/>
    </xf>
    <xf numFmtId="49" fontId="66" fillId="24" borderId="20" xfId="0" applyNumberFormat="1" applyFont="1" applyFill="1" applyBorder="1" applyAlignment="1">
      <alignment horizontal="center"/>
    </xf>
    <xf numFmtId="49" fontId="65" fillId="24" borderId="12" xfId="0" applyNumberFormat="1" applyFont="1" applyFill="1" applyBorder="1" applyAlignment="1">
      <alignment horizontal="center"/>
    </xf>
    <xf numFmtId="49" fontId="67" fillId="24" borderId="20" xfId="0" applyNumberFormat="1" applyFont="1" applyFill="1" applyBorder="1" applyAlignment="1">
      <alignment horizontal="center"/>
    </xf>
    <xf numFmtId="49" fontId="65" fillId="24" borderId="32" xfId="0" applyNumberFormat="1" applyFont="1" applyFill="1" applyBorder="1" applyAlignment="1">
      <alignment horizontal="center"/>
    </xf>
    <xf numFmtId="173" fontId="68" fillId="0" borderId="14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69" fillId="0" borderId="26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61" fillId="24" borderId="26" xfId="0" applyFont="1" applyFill="1" applyBorder="1" applyAlignment="1">
      <alignment horizontal="center" vertical="center"/>
    </xf>
    <xf numFmtId="49" fontId="10" fillId="24" borderId="26" xfId="0" applyNumberFormat="1" applyFont="1" applyFill="1" applyBorder="1" applyAlignment="1">
      <alignment horizontal="center" vertical="center"/>
    </xf>
    <xf numFmtId="49" fontId="20" fillId="24" borderId="26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NumberFormat="1" applyFont="1" applyBorder="1" applyAlignment="1">
      <alignment/>
    </xf>
    <xf numFmtId="49" fontId="74" fillId="24" borderId="0" xfId="0" applyNumberFormat="1" applyFont="1" applyFill="1" applyBorder="1" applyAlignment="1">
      <alignment horizontal="center"/>
    </xf>
    <xf numFmtId="0" fontId="15" fillId="0" borderId="11" xfId="0" applyNumberFormat="1" applyFont="1" applyBorder="1" applyAlignment="1">
      <alignment/>
    </xf>
    <xf numFmtId="0" fontId="58" fillId="0" borderId="12" xfId="0" applyFont="1" applyBorder="1" applyAlignment="1">
      <alignment horizontal="center"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vertical="center"/>
    </xf>
    <xf numFmtId="0" fontId="15" fillId="24" borderId="10" xfId="0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58" fillId="0" borderId="12" xfId="0" applyNumberFormat="1" applyFont="1" applyFill="1" applyBorder="1" applyAlignment="1">
      <alignment horizontal="center" vertical="center"/>
    </xf>
    <xf numFmtId="14" fontId="61" fillId="24" borderId="12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/>
    </xf>
    <xf numFmtId="0" fontId="58" fillId="24" borderId="12" xfId="0" applyFont="1" applyFill="1" applyBorder="1" applyAlignment="1">
      <alignment horizontal="center" vertical="center"/>
    </xf>
    <xf numFmtId="14" fontId="58" fillId="24" borderId="12" xfId="0" applyNumberFormat="1" applyFont="1" applyFill="1" applyBorder="1" applyAlignment="1">
      <alignment horizontal="center" vertical="center"/>
    </xf>
    <xf numFmtId="49" fontId="73" fillId="24" borderId="10" xfId="0" applyNumberFormat="1" applyFont="1" applyFill="1" applyBorder="1" applyAlignment="1">
      <alignment vertical="center"/>
    </xf>
    <xf numFmtId="14" fontId="15" fillId="24" borderId="10" xfId="0" applyNumberFormat="1" applyFont="1" applyFill="1" applyBorder="1" applyAlignment="1">
      <alignment vertical="center"/>
    </xf>
    <xf numFmtId="14" fontId="61" fillId="0" borderId="12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/>
    </xf>
    <xf numFmtId="49" fontId="58" fillId="0" borderId="12" xfId="0" applyNumberFormat="1" applyFont="1" applyFill="1" applyBorder="1" applyAlignment="1">
      <alignment horizontal="center"/>
    </xf>
    <xf numFmtId="49" fontId="58" fillId="0" borderId="12" xfId="0" applyNumberFormat="1" applyFont="1" applyFill="1" applyBorder="1" applyAlignment="1" quotePrefix="1">
      <alignment horizontal="center"/>
    </xf>
    <xf numFmtId="49" fontId="58" fillId="24" borderId="12" xfId="0" applyNumberFormat="1" applyFont="1" applyFill="1" applyBorder="1" applyAlignment="1" quotePrefix="1">
      <alignment horizontal="center"/>
    </xf>
    <xf numFmtId="14" fontId="15" fillId="24" borderId="10" xfId="0" applyNumberFormat="1" applyFont="1" applyFill="1" applyBorder="1" applyAlignment="1">
      <alignment/>
    </xf>
    <xf numFmtId="14" fontId="58" fillId="24" borderId="12" xfId="0" applyNumberFormat="1" applyFont="1" applyFill="1" applyBorder="1" applyAlignment="1">
      <alignment horizontal="center"/>
    </xf>
    <xf numFmtId="14" fontId="15" fillId="0" borderId="10" xfId="0" applyNumberFormat="1" applyFont="1" applyFill="1" applyBorder="1" applyAlignment="1">
      <alignment/>
    </xf>
    <xf numFmtId="14" fontId="61" fillId="0" borderId="12" xfId="0" applyNumberFormat="1" applyFont="1" applyFill="1" applyBorder="1" applyAlignment="1">
      <alignment horizontal="center"/>
    </xf>
    <xf numFmtId="0" fontId="58" fillId="24" borderId="17" xfId="0" applyFont="1" applyFill="1" applyBorder="1" applyAlignment="1" quotePrefix="1">
      <alignment horizontal="center"/>
    </xf>
    <xf numFmtId="0" fontId="15" fillId="0" borderId="10" xfId="0" applyNumberFormat="1" applyFont="1" applyFill="1" applyBorder="1" applyAlignment="1">
      <alignment/>
    </xf>
    <xf numFmtId="0" fontId="15" fillId="0" borderId="18" xfId="0" applyNumberFormat="1" applyFont="1" applyFill="1" applyBorder="1" applyAlignment="1">
      <alignment/>
    </xf>
    <xf numFmtId="49" fontId="58" fillId="0" borderId="20" xfId="0" applyNumberFormat="1" applyFont="1" applyFill="1" applyBorder="1" applyAlignment="1">
      <alignment horizontal="center"/>
    </xf>
    <xf numFmtId="0" fontId="73" fillId="0" borderId="18" xfId="0" applyNumberFormat="1" applyFont="1" applyFill="1" applyBorder="1" applyAlignment="1">
      <alignment/>
    </xf>
    <xf numFmtId="0" fontId="58" fillId="0" borderId="10" xfId="0" applyNumberFormat="1" applyFont="1" applyFill="1" applyBorder="1" applyAlignment="1">
      <alignment/>
    </xf>
    <xf numFmtId="0" fontId="73" fillId="0" borderId="36" xfId="0" applyNumberFormat="1" applyFont="1" applyFill="1" applyBorder="1" applyAlignment="1">
      <alignment/>
    </xf>
    <xf numFmtId="49" fontId="58" fillId="0" borderId="22" xfId="0" applyNumberFormat="1" applyFont="1" applyFill="1" applyBorder="1" applyAlignment="1">
      <alignment horizontal="center"/>
    </xf>
    <xf numFmtId="0" fontId="11" fillId="24" borderId="22" xfId="0" applyNumberFormat="1" applyFont="1" applyFill="1" applyBorder="1" applyAlignment="1">
      <alignment horizontal="center" vertical="center"/>
    </xf>
    <xf numFmtId="0" fontId="15" fillId="24" borderId="14" xfId="0" applyFont="1" applyFill="1" applyBorder="1" applyAlignment="1">
      <alignment horizontal="center" vertical="center"/>
    </xf>
    <xf numFmtId="49" fontId="59" fillId="0" borderId="14" xfId="0" applyNumberFormat="1" applyFont="1" applyFill="1" applyBorder="1" applyAlignment="1">
      <alignment horizontal="center" vertical="center"/>
    </xf>
    <xf numFmtId="0" fontId="24" fillId="24" borderId="14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 vertical="center"/>
    </xf>
    <xf numFmtId="0" fontId="61" fillId="24" borderId="0" xfId="0" applyFont="1" applyFill="1" applyAlignment="1">
      <alignment horizontal="center" vertical="center"/>
    </xf>
    <xf numFmtId="0" fontId="15" fillId="24" borderId="0" xfId="0" applyFont="1" applyFill="1" applyAlignment="1">
      <alignment vertical="center"/>
    </xf>
    <xf numFmtId="49" fontId="11" fillId="24" borderId="0" xfId="0" applyNumberFormat="1" applyFont="1" applyFill="1" applyAlignment="1">
      <alignment horizontal="center" vertical="center"/>
    </xf>
    <xf numFmtId="49" fontId="24" fillId="24" borderId="0" xfId="0" applyNumberFormat="1" applyFont="1" applyFill="1" applyAlignment="1">
      <alignment horizontal="center" vertical="center"/>
    </xf>
    <xf numFmtId="49" fontId="10" fillId="24" borderId="0" xfId="0" applyNumberFormat="1" applyFont="1" applyFill="1" applyAlignment="1">
      <alignment horizontal="center" vertical="center"/>
    </xf>
    <xf numFmtId="49" fontId="20" fillId="24" borderId="0" xfId="0" applyNumberFormat="1" applyFont="1" applyFill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1" fillId="24" borderId="0" xfId="0" applyFont="1" applyFill="1" applyBorder="1" applyAlignment="1">
      <alignment horizontal="center" vertical="center"/>
    </xf>
    <xf numFmtId="49" fontId="57" fillId="24" borderId="0" xfId="0" applyNumberFormat="1" applyFont="1" applyFill="1" applyBorder="1" applyAlignment="1">
      <alignment horizontal="center" vertical="center"/>
    </xf>
    <xf numFmtId="49" fontId="10" fillId="24" borderId="0" xfId="0" applyNumberFormat="1" applyFont="1" applyFill="1" applyBorder="1" applyAlignment="1">
      <alignment horizontal="center" vertical="center"/>
    </xf>
    <xf numFmtId="49" fontId="20" fillId="24" borderId="0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NumberFormat="1" applyFont="1" applyBorder="1" applyAlignment="1">
      <alignment horizontal="center" vertical="center"/>
    </xf>
    <xf numFmtId="0" fontId="54" fillId="0" borderId="13" xfId="0" applyNumberFormat="1" applyFont="1" applyBorder="1" applyAlignment="1">
      <alignment horizontal="left" vertical="center"/>
    </xf>
    <xf numFmtId="0" fontId="54" fillId="0" borderId="14" xfId="0" applyNumberFormat="1" applyFont="1" applyBorder="1" applyAlignment="1">
      <alignment horizontal="center" vertical="center"/>
    </xf>
    <xf numFmtId="0" fontId="77" fillId="24" borderId="0" xfId="0" applyFont="1" applyFill="1" applyAlignment="1">
      <alignment vertical="center"/>
    </xf>
    <xf numFmtId="49" fontId="7" fillId="24" borderId="0" xfId="0" applyNumberFormat="1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78" fillId="24" borderId="0" xfId="0" applyFont="1" applyFill="1" applyAlignment="1">
      <alignment vertical="center"/>
    </xf>
    <xf numFmtId="0" fontId="73" fillId="24" borderId="0" xfId="0" applyFont="1" applyFill="1" applyAlignment="1">
      <alignment vertical="center"/>
    </xf>
    <xf numFmtId="49" fontId="56" fillId="24" borderId="16" xfId="0" applyNumberFormat="1" applyFont="1" applyFill="1" applyBorder="1" applyAlignment="1">
      <alignment horizontal="center" wrapText="1"/>
    </xf>
    <xf numFmtId="49" fontId="71" fillId="24" borderId="0" xfId="0" applyNumberFormat="1" applyFont="1" applyFill="1" applyAlignment="1">
      <alignment horizontal="center"/>
    </xf>
    <xf numFmtId="0" fontId="71" fillId="24" borderId="0" xfId="0" applyFont="1" applyFill="1" applyAlignment="1">
      <alignment/>
    </xf>
    <xf numFmtId="0" fontId="8" fillId="24" borderId="0" xfId="0" applyFont="1" applyFill="1" applyAlignment="1">
      <alignment/>
    </xf>
    <xf numFmtId="49" fontId="8" fillId="24" borderId="0" xfId="0" applyNumberFormat="1" applyFont="1" applyFill="1" applyAlignment="1">
      <alignment horizontal="center"/>
    </xf>
    <xf numFmtId="49" fontId="74" fillId="24" borderId="37" xfId="0" applyNumberFormat="1" applyFont="1" applyFill="1" applyBorder="1" applyAlignment="1">
      <alignment horizontal="center"/>
    </xf>
    <xf numFmtId="49" fontId="24" fillId="24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71" fillId="0" borderId="0" xfId="0" applyFont="1" applyAlignment="1">
      <alignment horizontal="center" wrapText="1"/>
    </xf>
    <xf numFmtId="0" fontId="26" fillId="0" borderId="15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/>
    </xf>
    <xf numFmtId="49" fontId="72" fillId="24" borderId="26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2" fillId="0" borderId="15" xfId="0" applyNumberFormat="1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/>
    </xf>
    <xf numFmtId="49" fontId="71" fillId="24" borderId="0" xfId="0" applyNumberFormat="1" applyFont="1" applyFill="1" applyAlignment="1">
      <alignment horizontal="center"/>
    </xf>
    <xf numFmtId="0" fontId="52" fillId="24" borderId="15" xfId="0" applyFont="1" applyFill="1" applyBorder="1" applyAlignment="1">
      <alignment horizontal="center" vertical="center"/>
    </xf>
    <xf numFmtId="0" fontId="52" fillId="24" borderId="13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24" fillId="24" borderId="15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27" fillId="0" borderId="0" xfId="0" applyFont="1" applyAlignment="1">
      <alignment horizontal="center" vertical="top" wrapText="1"/>
    </xf>
    <xf numFmtId="0" fontId="7" fillId="24" borderId="0" xfId="0" applyFont="1" applyFill="1" applyAlignment="1">
      <alignment horizontal="center" vertical="center"/>
    </xf>
    <xf numFmtId="0" fontId="75" fillId="0" borderId="0" xfId="0" applyFont="1" applyBorder="1" applyAlignment="1">
      <alignment horizontal="center" wrapText="1"/>
    </xf>
    <xf numFmtId="0" fontId="75" fillId="0" borderId="0" xfId="0" applyFont="1" applyBorder="1" applyAlignment="1">
      <alignment horizontal="center"/>
    </xf>
    <xf numFmtId="49" fontId="72" fillId="24" borderId="0" xfId="0" applyNumberFormat="1" applyFont="1" applyFill="1" applyBorder="1" applyAlignment="1">
      <alignment horizontal="center" vertical="center"/>
    </xf>
    <xf numFmtId="49" fontId="8" fillId="24" borderId="0" xfId="0" applyNumberFormat="1" applyFont="1" applyFill="1" applyAlignment="1">
      <alignment horizontal="center"/>
    </xf>
    <xf numFmtId="49" fontId="29" fillId="24" borderId="37" xfId="0" applyNumberFormat="1" applyFont="1" applyFill="1" applyBorder="1" applyAlignment="1">
      <alignment horizontal="center"/>
    </xf>
    <xf numFmtId="49" fontId="7" fillId="24" borderId="0" xfId="0" applyNumberFormat="1" applyFont="1" applyFill="1" applyAlignment="1">
      <alignment horizontal="center" vertical="center"/>
    </xf>
    <xf numFmtId="49" fontId="79" fillId="24" borderId="26" xfId="0" applyNumberFormat="1" applyFont="1" applyFill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49" fontId="80" fillId="24" borderId="12" xfId="0" applyNumberFormat="1" applyFont="1" applyFill="1" applyBorder="1" applyAlignment="1">
      <alignment horizontal="center" vertical="center"/>
    </xf>
    <xf numFmtId="0" fontId="80" fillId="24" borderId="12" xfId="0" applyFont="1" applyFill="1" applyBorder="1" applyAlignment="1">
      <alignment horizontal="center" vertical="center"/>
    </xf>
    <xf numFmtId="0" fontId="80" fillId="24" borderId="12" xfId="0" applyFont="1" applyFill="1" applyBorder="1" applyAlignment="1">
      <alignment horizontal="center" vertical="center"/>
    </xf>
    <xf numFmtId="0" fontId="80" fillId="24" borderId="12" xfId="0" applyFont="1" applyFill="1" applyBorder="1" applyAlignment="1">
      <alignment horizontal="center" vertical="center"/>
    </xf>
    <xf numFmtId="49" fontId="80" fillId="24" borderId="12" xfId="0" applyNumberFormat="1" applyFont="1" applyFill="1" applyBorder="1" applyAlignment="1">
      <alignment horizontal="center" wrapText="1"/>
    </xf>
    <xf numFmtId="0" fontId="80" fillId="0" borderId="22" xfId="0" applyNumberFormat="1" applyFont="1" applyFill="1" applyBorder="1" applyAlignment="1">
      <alignment horizont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49" fontId="79" fillId="24" borderId="0" xfId="0" applyNumberFormat="1" applyFont="1" applyFill="1" applyAlignment="1">
      <alignment horizontal="center" vertical="center"/>
    </xf>
    <xf numFmtId="0" fontId="56" fillId="0" borderId="12" xfId="0" applyNumberFormat="1" applyFont="1" applyBorder="1" applyAlignment="1">
      <alignment horizontal="center"/>
    </xf>
    <xf numFmtId="49" fontId="73" fillId="24" borderId="12" xfId="0" applyNumberFormat="1" applyFont="1" applyFill="1" applyBorder="1" applyAlignment="1">
      <alignment horizontal="center" vertical="center"/>
    </xf>
    <xf numFmtId="49" fontId="73" fillId="24" borderId="12" xfId="0" applyNumberFormat="1" applyFont="1" applyFill="1" applyBorder="1" applyAlignment="1">
      <alignment horizontal="center" vertical="center"/>
    </xf>
    <xf numFmtId="49" fontId="73" fillId="0" borderId="12" xfId="0" applyNumberFormat="1" applyFont="1" applyFill="1" applyBorder="1" applyAlignment="1">
      <alignment horizontal="center" vertical="center"/>
    </xf>
    <xf numFmtId="14" fontId="73" fillId="24" borderId="12" xfId="0" applyNumberFormat="1" applyFont="1" applyFill="1" applyBorder="1" applyAlignment="1">
      <alignment horizontal="center" vertical="center"/>
    </xf>
    <xf numFmtId="49" fontId="73" fillId="0" borderId="22" xfId="0" applyNumberFormat="1" applyFont="1" applyFill="1" applyBorder="1" applyAlignment="1">
      <alignment horizontal="center" vertical="center"/>
    </xf>
    <xf numFmtId="49" fontId="73" fillId="24" borderId="0" xfId="0" applyNumberFormat="1" applyFont="1" applyFill="1" applyAlignment="1">
      <alignment horizontal="center" vertical="center"/>
    </xf>
    <xf numFmtId="173" fontId="7" fillId="24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iem trung tuye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</xdr:row>
      <xdr:rowOff>161925</xdr:rowOff>
    </xdr:from>
    <xdr:to>
      <xdr:col>2</xdr:col>
      <xdr:colOff>47625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47700" y="5715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4</xdr:row>
      <xdr:rowOff>76200</xdr:rowOff>
    </xdr:from>
    <xdr:to>
      <xdr:col>11</xdr:col>
      <xdr:colOff>0</xdr:colOff>
      <xdr:row>4</xdr:row>
      <xdr:rowOff>257175</xdr:rowOff>
    </xdr:to>
    <xdr:sp>
      <xdr:nvSpPr>
        <xdr:cNvPr id="2" name="TextBox 307"/>
        <xdr:cNvSpPr txBox="1">
          <a:spLocks noChangeArrowheads="1"/>
        </xdr:cNvSpPr>
      </xdr:nvSpPr>
      <xdr:spPr>
        <a:xfrm>
          <a:off x="4667250" y="1247775"/>
          <a:ext cx="1762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ĐVT: đồng/học kỳ/sinh viên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</xdr:row>
      <xdr:rowOff>142875</xdr:rowOff>
    </xdr:from>
    <xdr:to>
      <xdr:col>2</xdr:col>
      <xdr:colOff>47625</xdr:colOff>
      <xdr:row>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47700" y="5524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</xdr:row>
      <xdr:rowOff>9525</xdr:rowOff>
    </xdr:from>
    <xdr:to>
      <xdr:col>10</xdr:col>
      <xdr:colOff>561975</xdr:colOff>
      <xdr:row>4</xdr:row>
      <xdr:rowOff>219075</xdr:rowOff>
    </xdr:to>
    <xdr:sp>
      <xdr:nvSpPr>
        <xdr:cNvPr id="2" name="TextBox 229"/>
        <xdr:cNvSpPr txBox="1">
          <a:spLocks noChangeArrowheads="1"/>
        </xdr:cNvSpPr>
      </xdr:nvSpPr>
      <xdr:spPr>
        <a:xfrm>
          <a:off x="4695825" y="1162050"/>
          <a:ext cx="1781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ĐVT: đồng/học kỳ/sinh viên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</xdr:row>
      <xdr:rowOff>161925</xdr:rowOff>
    </xdr:from>
    <xdr:to>
      <xdr:col>2</xdr:col>
      <xdr:colOff>47625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19125" y="57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</xdr:row>
      <xdr:rowOff>19050</xdr:rowOff>
    </xdr:from>
    <xdr:to>
      <xdr:col>10</xdr:col>
      <xdr:colOff>628650</xdr:colOff>
      <xdr:row>4</xdr:row>
      <xdr:rowOff>180975</xdr:rowOff>
    </xdr:to>
    <xdr:sp>
      <xdr:nvSpPr>
        <xdr:cNvPr id="2" name="TextBox 217"/>
        <xdr:cNvSpPr txBox="1">
          <a:spLocks noChangeArrowheads="1"/>
        </xdr:cNvSpPr>
      </xdr:nvSpPr>
      <xdr:spPr>
        <a:xfrm>
          <a:off x="4581525" y="1285875"/>
          <a:ext cx="1866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ĐVT:  đồng/học kỳ/sinh viên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</xdr:row>
      <xdr:rowOff>180975</xdr:rowOff>
    </xdr:from>
    <xdr:to>
      <xdr:col>2</xdr:col>
      <xdr:colOff>47625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66750" y="5905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</xdr:row>
      <xdr:rowOff>514350</xdr:rowOff>
    </xdr:from>
    <xdr:to>
      <xdr:col>9</xdr:col>
      <xdr:colOff>895350</xdr:colOff>
      <xdr:row>4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34250" y="1219200"/>
          <a:ext cx="17335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ĐVT: đồng/học kỳ/sinh viên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</xdr:row>
      <xdr:rowOff>180975</xdr:rowOff>
    </xdr:from>
    <xdr:to>
      <xdr:col>2</xdr:col>
      <xdr:colOff>47625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38175" y="5905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</xdr:row>
      <xdr:rowOff>495300</xdr:rowOff>
    </xdr:from>
    <xdr:to>
      <xdr:col>9</xdr:col>
      <xdr:colOff>990600</xdr:colOff>
      <xdr:row>4</xdr:row>
      <xdr:rowOff>228600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10425" y="1219200"/>
          <a:ext cx="1819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ĐVT: đồng/học kỳ/sinh viên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zoomScale="115" zoomScaleNormal="115" zoomScalePageLayoutView="0" workbookViewId="0" topLeftCell="A196">
      <selection activeCell="K205" sqref="K205"/>
    </sheetView>
  </sheetViews>
  <sheetFormatPr defaultColWidth="9.140625" defaultRowHeight="15" customHeight="1"/>
  <cols>
    <col min="1" max="1" width="4.7109375" style="91" customWidth="1"/>
    <col min="2" max="2" width="16.00390625" style="91" customWidth="1"/>
    <col min="3" max="3" width="8.00390625" style="484" customWidth="1"/>
    <col min="4" max="4" width="11.00390625" style="271" customWidth="1"/>
    <col min="5" max="5" width="8.00390625" style="485" customWidth="1"/>
    <col min="6" max="6" width="15.7109375" style="549" customWidth="1"/>
    <col min="7" max="7" width="0.71875" style="489" hidden="1" customWidth="1"/>
    <col min="8" max="8" width="11.57421875" style="490" customWidth="1"/>
    <col min="9" max="9" width="10.140625" style="490" hidden="1" customWidth="1"/>
    <col min="10" max="10" width="10.421875" style="490" customWidth="1"/>
    <col min="11" max="11" width="11.00390625" style="489" customWidth="1"/>
    <col min="12" max="16384" width="9.140625" style="1" customWidth="1"/>
  </cols>
  <sheetData>
    <row r="1" spans="1:11" s="5" customFormat="1" ht="17.25" customHeight="1">
      <c r="A1" s="514" t="s">
        <v>1237</v>
      </c>
      <c r="B1" s="514"/>
      <c r="C1" s="514"/>
      <c r="D1" s="515" t="s">
        <v>1218</v>
      </c>
      <c r="E1" s="515"/>
      <c r="F1" s="515"/>
      <c r="G1" s="515"/>
      <c r="H1" s="515"/>
      <c r="I1" s="515"/>
      <c r="J1" s="515"/>
      <c r="K1" s="515"/>
    </row>
    <row r="2" spans="1:11" ht="15" customHeight="1">
      <c r="A2" s="514"/>
      <c r="B2" s="514"/>
      <c r="C2" s="514"/>
      <c r="D2" s="515"/>
      <c r="E2" s="515"/>
      <c r="F2" s="515"/>
      <c r="G2" s="515"/>
      <c r="H2" s="515"/>
      <c r="I2" s="515"/>
      <c r="J2" s="515"/>
      <c r="K2" s="515"/>
    </row>
    <row r="3" spans="1:11" ht="24" customHeight="1">
      <c r="A3" s="514"/>
      <c r="B3" s="514"/>
      <c r="C3" s="514"/>
      <c r="D3" s="515"/>
      <c r="E3" s="515"/>
      <c r="F3" s="515"/>
      <c r="G3" s="515"/>
      <c r="H3" s="515"/>
      <c r="I3" s="515"/>
      <c r="J3" s="515"/>
      <c r="K3" s="515"/>
    </row>
    <row r="4" spans="1:11" ht="36" customHeight="1">
      <c r="A4" s="519" t="s">
        <v>1243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</row>
    <row r="5" spans="1:11" ht="24.75" customHeight="1">
      <c r="A5" s="443"/>
      <c r="B5" s="439"/>
      <c r="C5" s="439"/>
      <c r="D5" s="440"/>
      <c r="E5" s="444"/>
      <c r="F5" s="540"/>
      <c r="G5" s="445"/>
      <c r="H5" s="446"/>
      <c r="I5" s="446"/>
      <c r="J5" s="518"/>
      <c r="K5" s="518"/>
    </row>
    <row r="6" spans="1:11" s="58" customFormat="1" ht="51" customHeight="1">
      <c r="A6" s="57" t="s">
        <v>212</v>
      </c>
      <c r="B6" s="272" t="s">
        <v>1227</v>
      </c>
      <c r="C6" s="273" t="s">
        <v>218</v>
      </c>
      <c r="D6" s="274" t="s">
        <v>1233</v>
      </c>
      <c r="E6" s="275" t="s">
        <v>220</v>
      </c>
      <c r="F6" s="275" t="s">
        <v>221</v>
      </c>
      <c r="G6" s="25" t="s">
        <v>1229</v>
      </c>
      <c r="H6" s="236" t="s">
        <v>1241</v>
      </c>
      <c r="I6" s="236" t="s">
        <v>1228</v>
      </c>
      <c r="J6" s="236" t="s">
        <v>1236</v>
      </c>
      <c r="K6" s="25" t="s">
        <v>222</v>
      </c>
    </row>
    <row r="7" spans="1:11" s="151" customFormat="1" ht="16.5" customHeight="1">
      <c r="A7" s="447">
        <v>1</v>
      </c>
      <c r="B7" s="448" t="s">
        <v>226</v>
      </c>
      <c r="C7" s="450" t="s">
        <v>227</v>
      </c>
      <c r="D7" s="451" t="s">
        <v>217</v>
      </c>
      <c r="E7" s="550" t="s">
        <v>225</v>
      </c>
      <c r="F7" s="541" t="s">
        <v>1232</v>
      </c>
      <c r="G7" s="167">
        <f>452*5</f>
        <v>2260</v>
      </c>
      <c r="H7" s="167">
        <f>370*5</f>
        <v>1850</v>
      </c>
      <c r="I7" s="167">
        <f>(G7/2)</f>
        <v>1130</v>
      </c>
      <c r="J7" s="167">
        <f>(H7-I7)</f>
        <v>720</v>
      </c>
      <c r="K7" s="147"/>
    </row>
    <row r="8" spans="1:11" ht="16.5" customHeight="1">
      <c r="A8" s="266">
        <v>2</v>
      </c>
      <c r="B8" s="452" t="s">
        <v>228</v>
      </c>
      <c r="C8" s="241" t="s">
        <v>10</v>
      </c>
      <c r="D8" s="431" t="s">
        <v>29</v>
      </c>
      <c r="E8" s="551" t="s">
        <v>375</v>
      </c>
      <c r="F8" s="542" t="s">
        <v>1220</v>
      </c>
      <c r="G8" s="167">
        <f>480*5</f>
        <v>2400</v>
      </c>
      <c r="H8" s="167">
        <f>250*5</f>
        <v>1250</v>
      </c>
      <c r="I8" s="167">
        <f>(G8/2)</f>
        <v>1200</v>
      </c>
      <c r="J8" s="167">
        <f>(H8-I8)</f>
        <v>50</v>
      </c>
      <c r="K8" s="46"/>
    </row>
    <row r="9" spans="1:11" ht="16.5" customHeight="1">
      <c r="A9" s="265">
        <v>3</v>
      </c>
      <c r="B9" s="453" t="s">
        <v>229</v>
      </c>
      <c r="C9" s="242" t="s">
        <v>230</v>
      </c>
      <c r="D9" s="431" t="s">
        <v>45</v>
      </c>
      <c r="E9" s="551" t="s">
        <v>375</v>
      </c>
      <c r="F9" s="543" t="s">
        <v>213</v>
      </c>
      <c r="G9" s="167">
        <f>480*5</f>
        <v>2400</v>
      </c>
      <c r="H9" s="167">
        <f>250*5</f>
        <v>1250</v>
      </c>
      <c r="I9" s="167">
        <f>(G9/2)</f>
        <v>1200</v>
      </c>
      <c r="J9" s="167">
        <f>(H9-I9)</f>
        <v>50</v>
      </c>
      <c r="K9" s="46"/>
    </row>
    <row r="10" spans="1:11" ht="16.5" customHeight="1">
      <c r="A10" s="266">
        <v>4</v>
      </c>
      <c r="B10" s="454" t="s">
        <v>47</v>
      </c>
      <c r="C10" s="243" t="s">
        <v>231</v>
      </c>
      <c r="D10" s="431" t="s">
        <v>79</v>
      </c>
      <c r="E10" s="551" t="s">
        <v>375</v>
      </c>
      <c r="F10" s="543" t="s">
        <v>213</v>
      </c>
      <c r="G10" s="167">
        <f aca="true" t="shared" si="0" ref="G10:G73">480*5</f>
        <v>2400</v>
      </c>
      <c r="H10" s="167">
        <f aca="true" t="shared" si="1" ref="H10:H73">250*5</f>
        <v>1250</v>
      </c>
      <c r="I10" s="167">
        <f aca="true" t="shared" si="2" ref="I10:I73">(G10/2)</f>
        <v>1200</v>
      </c>
      <c r="J10" s="167">
        <f aca="true" t="shared" si="3" ref="J10:J73">(H10-I10)</f>
        <v>50</v>
      </c>
      <c r="K10" s="46"/>
    </row>
    <row r="11" spans="1:11" ht="16.5" customHeight="1">
      <c r="A11" s="265">
        <v>5</v>
      </c>
      <c r="B11" s="453" t="s">
        <v>232</v>
      </c>
      <c r="C11" s="242" t="s">
        <v>233</v>
      </c>
      <c r="D11" s="431" t="s">
        <v>198</v>
      </c>
      <c r="E11" s="551" t="s">
        <v>375</v>
      </c>
      <c r="F11" s="543" t="s">
        <v>213</v>
      </c>
      <c r="G11" s="167">
        <f t="shared" si="0"/>
        <v>2400</v>
      </c>
      <c r="H11" s="167">
        <f t="shared" si="1"/>
        <v>1250</v>
      </c>
      <c r="I11" s="167">
        <f t="shared" si="2"/>
        <v>1200</v>
      </c>
      <c r="J11" s="167">
        <f t="shared" si="3"/>
        <v>50</v>
      </c>
      <c r="K11" s="46"/>
    </row>
    <row r="12" spans="1:11" ht="16.5" customHeight="1">
      <c r="A12" s="266">
        <v>6</v>
      </c>
      <c r="B12" s="453" t="s">
        <v>229</v>
      </c>
      <c r="C12" s="242" t="s">
        <v>234</v>
      </c>
      <c r="D12" s="431" t="s">
        <v>37</v>
      </c>
      <c r="E12" s="551" t="s">
        <v>375</v>
      </c>
      <c r="F12" s="543" t="s">
        <v>213</v>
      </c>
      <c r="G12" s="167">
        <f t="shared" si="0"/>
        <v>2400</v>
      </c>
      <c r="H12" s="167">
        <f t="shared" si="1"/>
        <v>1250</v>
      </c>
      <c r="I12" s="167">
        <f t="shared" si="2"/>
        <v>1200</v>
      </c>
      <c r="J12" s="167">
        <f t="shared" si="3"/>
        <v>50</v>
      </c>
      <c r="K12" s="46"/>
    </row>
    <row r="13" spans="1:11" ht="16.5" customHeight="1">
      <c r="A13" s="265">
        <v>7</v>
      </c>
      <c r="B13" s="453" t="s">
        <v>235</v>
      </c>
      <c r="C13" s="242" t="s">
        <v>236</v>
      </c>
      <c r="D13" s="431" t="s">
        <v>18</v>
      </c>
      <c r="E13" s="551" t="s">
        <v>375</v>
      </c>
      <c r="F13" s="543" t="s">
        <v>213</v>
      </c>
      <c r="G13" s="167">
        <f t="shared" si="0"/>
        <v>2400</v>
      </c>
      <c r="H13" s="167">
        <f t="shared" si="1"/>
        <v>1250</v>
      </c>
      <c r="I13" s="167">
        <f t="shared" si="2"/>
        <v>1200</v>
      </c>
      <c r="J13" s="167">
        <f t="shared" si="3"/>
        <v>50</v>
      </c>
      <c r="K13" s="46"/>
    </row>
    <row r="14" spans="1:11" ht="16.5" customHeight="1">
      <c r="A14" s="266">
        <v>8</v>
      </c>
      <c r="B14" s="453" t="s">
        <v>237</v>
      </c>
      <c r="C14" s="241" t="s">
        <v>9</v>
      </c>
      <c r="D14" s="431" t="s">
        <v>121</v>
      </c>
      <c r="E14" s="551" t="s">
        <v>375</v>
      </c>
      <c r="F14" s="543" t="s">
        <v>213</v>
      </c>
      <c r="G14" s="167">
        <f t="shared" si="0"/>
        <v>2400</v>
      </c>
      <c r="H14" s="167">
        <f t="shared" si="1"/>
        <v>1250</v>
      </c>
      <c r="I14" s="167">
        <f t="shared" si="2"/>
        <v>1200</v>
      </c>
      <c r="J14" s="167">
        <f t="shared" si="3"/>
        <v>50</v>
      </c>
      <c r="K14" s="46"/>
    </row>
    <row r="15" spans="1:11" ht="16.5" customHeight="1">
      <c r="A15" s="265">
        <v>9</v>
      </c>
      <c r="B15" s="453" t="s">
        <v>238</v>
      </c>
      <c r="C15" s="242" t="s">
        <v>239</v>
      </c>
      <c r="D15" s="431" t="s">
        <v>6</v>
      </c>
      <c r="E15" s="551" t="s">
        <v>375</v>
      </c>
      <c r="F15" s="543" t="s">
        <v>213</v>
      </c>
      <c r="G15" s="167">
        <f t="shared" si="0"/>
        <v>2400</v>
      </c>
      <c r="H15" s="167">
        <f t="shared" si="1"/>
        <v>1250</v>
      </c>
      <c r="I15" s="167">
        <f t="shared" si="2"/>
        <v>1200</v>
      </c>
      <c r="J15" s="167">
        <f t="shared" si="3"/>
        <v>50</v>
      </c>
      <c r="K15" s="46"/>
    </row>
    <row r="16" spans="1:11" ht="16.5" customHeight="1">
      <c r="A16" s="266">
        <v>10</v>
      </c>
      <c r="B16" s="453" t="s">
        <v>240</v>
      </c>
      <c r="C16" s="241" t="s">
        <v>99</v>
      </c>
      <c r="D16" s="431" t="s">
        <v>159</v>
      </c>
      <c r="E16" s="551" t="s">
        <v>375</v>
      </c>
      <c r="F16" s="543" t="s">
        <v>213</v>
      </c>
      <c r="G16" s="167">
        <f t="shared" si="0"/>
        <v>2400</v>
      </c>
      <c r="H16" s="167">
        <f t="shared" si="1"/>
        <v>1250</v>
      </c>
      <c r="I16" s="167">
        <f t="shared" si="2"/>
        <v>1200</v>
      </c>
      <c r="J16" s="167">
        <f t="shared" si="3"/>
        <v>50</v>
      </c>
      <c r="K16" s="46"/>
    </row>
    <row r="17" spans="1:11" ht="16.5" customHeight="1">
      <c r="A17" s="265">
        <v>11</v>
      </c>
      <c r="B17" s="453" t="s">
        <v>241</v>
      </c>
      <c r="C17" s="241" t="s">
        <v>103</v>
      </c>
      <c r="D17" s="431" t="s">
        <v>152</v>
      </c>
      <c r="E17" s="551" t="s">
        <v>375</v>
      </c>
      <c r="F17" s="543" t="s">
        <v>213</v>
      </c>
      <c r="G17" s="167">
        <f t="shared" si="0"/>
        <v>2400</v>
      </c>
      <c r="H17" s="167">
        <f t="shared" si="1"/>
        <v>1250</v>
      </c>
      <c r="I17" s="167">
        <f t="shared" si="2"/>
        <v>1200</v>
      </c>
      <c r="J17" s="167">
        <f t="shared" si="3"/>
        <v>50</v>
      </c>
      <c r="K17" s="46"/>
    </row>
    <row r="18" spans="1:11" ht="16.5" customHeight="1">
      <c r="A18" s="266">
        <v>12</v>
      </c>
      <c r="B18" s="453" t="s">
        <v>242</v>
      </c>
      <c r="C18" s="241" t="s">
        <v>103</v>
      </c>
      <c r="D18" s="431" t="s">
        <v>194</v>
      </c>
      <c r="E18" s="551" t="s">
        <v>375</v>
      </c>
      <c r="F18" s="543" t="s">
        <v>213</v>
      </c>
      <c r="G18" s="167">
        <f t="shared" si="0"/>
        <v>2400</v>
      </c>
      <c r="H18" s="167">
        <f t="shared" si="1"/>
        <v>1250</v>
      </c>
      <c r="I18" s="167">
        <f t="shared" si="2"/>
        <v>1200</v>
      </c>
      <c r="J18" s="167">
        <f t="shared" si="3"/>
        <v>50</v>
      </c>
      <c r="K18" s="46"/>
    </row>
    <row r="19" spans="1:11" ht="16.5" customHeight="1">
      <c r="A19" s="265">
        <v>13</v>
      </c>
      <c r="B19" s="453" t="s">
        <v>243</v>
      </c>
      <c r="C19" s="242" t="s">
        <v>244</v>
      </c>
      <c r="D19" s="431" t="s">
        <v>1</v>
      </c>
      <c r="E19" s="551" t="s">
        <v>375</v>
      </c>
      <c r="F19" s="543" t="s">
        <v>213</v>
      </c>
      <c r="G19" s="167">
        <f t="shared" si="0"/>
        <v>2400</v>
      </c>
      <c r="H19" s="167">
        <f t="shared" si="1"/>
        <v>1250</v>
      </c>
      <c r="I19" s="167">
        <f t="shared" si="2"/>
        <v>1200</v>
      </c>
      <c r="J19" s="167">
        <f t="shared" si="3"/>
        <v>50</v>
      </c>
      <c r="K19" s="46"/>
    </row>
    <row r="20" spans="1:11" ht="16.5" customHeight="1">
      <c r="A20" s="266">
        <v>14</v>
      </c>
      <c r="B20" s="453" t="s">
        <v>229</v>
      </c>
      <c r="C20" s="242" t="s">
        <v>245</v>
      </c>
      <c r="D20" s="431" t="s">
        <v>63</v>
      </c>
      <c r="E20" s="551" t="s">
        <v>375</v>
      </c>
      <c r="F20" s="543" t="s">
        <v>213</v>
      </c>
      <c r="G20" s="167">
        <f t="shared" si="0"/>
        <v>2400</v>
      </c>
      <c r="H20" s="167">
        <f t="shared" si="1"/>
        <v>1250</v>
      </c>
      <c r="I20" s="167">
        <f t="shared" si="2"/>
        <v>1200</v>
      </c>
      <c r="J20" s="167">
        <f t="shared" si="3"/>
        <v>50</v>
      </c>
      <c r="K20" s="46"/>
    </row>
    <row r="21" spans="1:11" ht="16.5" customHeight="1">
      <c r="A21" s="265">
        <v>15</v>
      </c>
      <c r="B21" s="455" t="s">
        <v>246</v>
      </c>
      <c r="C21" s="244" t="s">
        <v>114</v>
      </c>
      <c r="D21" s="456" t="s">
        <v>90</v>
      </c>
      <c r="E21" s="551" t="s">
        <v>375</v>
      </c>
      <c r="F21" s="543" t="s">
        <v>213</v>
      </c>
      <c r="G21" s="167">
        <f t="shared" si="0"/>
        <v>2400</v>
      </c>
      <c r="H21" s="167">
        <f t="shared" si="1"/>
        <v>1250</v>
      </c>
      <c r="I21" s="167">
        <f t="shared" si="2"/>
        <v>1200</v>
      </c>
      <c r="J21" s="167">
        <f t="shared" si="3"/>
        <v>50</v>
      </c>
      <c r="K21" s="46"/>
    </row>
    <row r="22" spans="1:11" ht="16.5" customHeight="1">
      <c r="A22" s="266">
        <v>16</v>
      </c>
      <c r="B22" s="453" t="s">
        <v>249</v>
      </c>
      <c r="C22" s="242" t="s">
        <v>250</v>
      </c>
      <c r="D22" s="431" t="s">
        <v>63</v>
      </c>
      <c r="E22" s="551" t="s">
        <v>375</v>
      </c>
      <c r="F22" s="543" t="s">
        <v>213</v>
      </c>
      <c r="G22" s="167">
        <f t="shared" si="0"/>
        <v>2400</v>
      </c>
      <c r="H22" s="167">
        <f t="shared" si="1"/>
        <v>1250</v>
      </c>
      <c r="I22" s="167">
        <f t="shared" si="2"/>
        <v>1200</v>
      </c>
      <c r="J22" s="167">
        <f t="shared" si="3"/>
        <v>50</v>
      </c>
      <c r="K22" s="46"/>
    </row>
    <row r="23" spans="1:11" s="3" customFormat="1" ht="16.5" customHeight="1">
      <c r="A23" s="265">
        <v>17</v>
      </c>
      <c r="B23" s="453" t="s">
        <v>251</v>
      </c>
      <c r="C23" s="242" t="s">
        <v>11</v>
      </c>
      <c r="D23" s="431" t="s">
        <v>34</v>
      </c>
      <c r="E23" s="551" t="s">
        <v>375</v>
      </c>
      <c r="F23" s="543" t="s">
        <v>213</v>
      </c>
      <c r="G23" s="167">
        <f t="shared" si="0"/>
        <v>2400</v>
      </c>
      <c r="H23" s="167">
        <f t="shared" si="1"/>
        <v>1250</v>
      </c>
      <c r="I23" s="167">
        <f t="shared" si="2"/>
        <v>1200</v>
      </c>
      <c r="J23" s="167">
        <f t="shared" si="3"/>
        <v>50</v>
      </c>
      <c r="K23" s="46"/>
    </row>
    <row r="24" spans="1:11" s="3" customFormat="1" ht="16.5" customHeight="1">
      <c r="A24" s="266">
        <v>18</v>
      </c>
      <c r="B24" s="453" t="s">
        <v>254</v>
      </c>
      <c r="C24" s="242" t="s">
        <v>255</v>
      </c>
      <c r="D24" s="431" t="s">
        <v>5</v>
      </c>
      <c r="E24" s="551" t="s">
        <v>375</v>
      </c>
      <c r="F24" s="543" t="s">
        <v>213</v>
      </c>
      <c r="G24" s="167">
        <f t="shared" si="0"/>
        <v>2400</v>
      </c>
      <c r="H24" s="167">
        <f t="shared" si="1"/>
        <v>1250</v>
      </c>
      <c r="I24" s="167">
        <f t="shared" si="2"/>
        <v>1200</v>
      </c>
      <c r="J24" s="167">
        <f t="shared" si="3"/>
        <v>50</v>
      </c>
      <c r="K24" s="46"/>
    </row>
    <row r="25" spans="1:11" s="3" customFormat="1" ht="16.5" customHeight="1">
      <c r="A25" s="265">
        <v>19</v>
      </c>
      <c r="B25" s="453" t="s">
        <v>249</v>
      </c>
      <c r="C25" s="242" t="s">
        <v>256</v>
      </c>
      <c r="D25" s="431" t="s">
        <v>19</v>
      </c>
      <c r="E25" s="551" t="s">
        <v>375</v>
      </c>
      <c r="F25" s="543" t="s">
        <v>213</v>
      </c>
      <c r="G25" s="167">
        <f t="shared" si="0"/>
        <v>2400</v>
      </c>
      <c r="H25" s="167">
        <f t="shared" si="1"/>
        <v>1250</v>
      </c>
      <c r="I25" s="167">
        <f t="shared" si="2"/>
        <v>1200</v>
      </c>
      <c r="J25" s="167">
        <f t="shared" si="3"/>
        <v>50</v>
      </c>
      <c r="K25" s="46"/>
    </row>
    <row r="26" spans="1:11" s="3" customFormat="1" ht="16.5" customHeight="1">
      <c r="A26" s="266">
        <v>20</v>
      </c>
      <c r="B26" s="453" t="s">
        <v>259</v>
      </c>
      <c r="C26" s="242" t="s">
        <v>260</v>
      </c>
      <c r="D26" s="431" t="s">
        <v>21</v>
      </c>
      <c r="E26" s="551" t="s">
        <v>375</v>
      </c>
      <c r="F26" s="543" t="s">
        <v>213</v>
      </c>
      <c r="G26" s="167">
        <f t="shared" si="0"/>
        <v>2400</v>
      </c>
      <c r="H26" s="167">
        <f t="shared" si="1"/>
        <v>1250</v>
      </c>
      <c r="I26" s="167">
        <f t="shared" si="2"/>
        <v>1200</v>
      </c>
      <c r="J26" s="167">
        <f t="shared" si="3"/>
        <v>50</v>
      </c>
      <c r="K26" s="46"/>
    </row>
    <row r="27" spans="1:11" s="3" customFormat="1" ht="16.5" customHeight="1">
      <c r="A27" s="265">
        <v>21</v>
      </c>
      <c r="B27" s="453" t="s">
        <v>261</v>
      </c>
      <c r="C27" s="242" t="s">
        <v>262</v>
      </c>
      <c r="D27" s="431" t="s">
        <v>25</v>
      </c>
      <c r="E27" s="551" t="s">
        <v>375</v>
      </c>
      <c r="F27" s="543" t="s">
        <v>213</v>
      </c>
      <c r="G27" s="167">
        <f t="shared" si="0"/>
        <v>2400</v>
      </c>
      <c r="H27" s="167">
        <f t="shared" si="1"/>
        <v>1250</v>
      </c>
      <c r="I27" s="167">
        <f t="shared" si="2"/>
        <v>1200</v>
      </c>
      <c r="J27" s="167">
        <f t="shared" si="3"/>
        <v>50</v>
      </c>
      <c r="K27" s="46"/>
    </row>
    <row r="28" spans="1:11" s="3" customFormat="1" ht="16.5" customHeight="1">
      <c r="A28" s="266">
        <v>22</v>
      </c>
      <c r="B28" s="453" t="s">
        <v>252</v>
      </c>
      <c r="C28" s="242" t="s">
        <v>266</v>
      </c>
      <c r="D28" s="431" t="s">
        <v>74</v>
      </c>
      <c r="E28" s="551" t="s">
        <v>375</v>
      </c>
      <c r="F28" s="543" t="s">
        <v>213</v>
      </c>
      <c r="G28" s="167">
        <f t="shared" si="0"/>
        <v>2400</v>
      </c>
      <c r="H28" s="167">
        <f t="shared" si="1"/>
        <v>1250</v>
      </c>
      <c r="I28" s="167">
        <f t="shared" si="2"/>
        <v>1200</v>
      </c>
      <c r="J28" s="167">
        <f t="shared" si="3"/>
        <v>50</v>
      </c>
      <c r="K28" s="46"/>
    </row>
    <row r="29" spans="1:11" s="3" customFormat="1" ht="16.5" customHeight="1">
      <c r="A29" s="265">
        <v>23</v>
      </c>
      <c r="B29" s="453" t="s">
        <v>267</v>
      </c>
      <c r="C29" s="242" t="s">
        <v>268</v>
      </c>
      <c r="D29" s="431" t="s">
        <v>45</v>
      </c>
      <c r="E29" s="551" t="s">
        <v>375</v>
      </c>
      <c r="F29" s="543" t="s">
        <v>213</v>
      </c>
      <c r="G29" s="167">
        <f t="shared" si="0"/>
        <v>2400</v>
      </c>
      <c r="H29" s="167">
        <f t="shared" si="1"/>
        <v>1250</v>
      </c>
      <c r="I29" s="167">
        <f t="shared" si="2"/>
        <v>1200</v>
      </c>
      <c r="J29" s="167">
        <f t="shared" si="3"/>
        <v>50</v>
      </c>
      <c r="K29" s="46"/>
    </row>
    <row r="30" spans="1:11" s="3" customFormat="1" ht="16.5" customHeight="1">
      <c r="A30" s="266">
        <v>24</v>
      </c>
      <c r="B30" s="453" t="s">
        <v>240</v>
      </c>
      <c r="C30" s="242" t="s">
        <v>270</v>
      </c>
      <c r="D30" s="431" t="s">
        <v>38</v>
      </c>
      <c r="E30" s="551" t="s">
        <v>375</v>
      </c>
      <c r="F30" s="543" t="s">
        <v>213</v>
      </c>
      <c r="G30" s="167">
        <f t="shared" si="0"/>
        <v>2400</v>
      </c>
      <c r="H30" s="167">
        <f t="shared" si="1"/>
        <v>1250</v>
      </c>
      <c r="I30" s="167">
        <f t="shared" si="2"/>
        <v>1200</v>
      </c>
      <c r="J30" s="167">
        <f t="shared" si="3"/>
        <v>50</v>
      </c>
      <c r="K30" s="46"/>
    </row>
    <row r="31" spans="1:11" s="3" customFormat="1" ht="16.5" customHeight="1">
      <c r="A31" s="265">
        <v>25</v>
      </c>
      <c r="B31" s="455" t="s">
        <v>271</v>
      </c>
      <c r="C31" s="245" t="s">
        <v>272</v>
      </c>
      <c r="D31" s="456" t="s">
        <v>60</v>
      </c>
      <c r="E31" s="551" t="s">
        <v>375</v>
      </c>
      <c r="F31" s="543" t="s">
        <v>213</v>
      </c>
      <c r="G31" s="167">
        <f t="shared" si="0"/>
        <v>2400</v>
      </c>
      <c r="H31" s="167">
        <f t="shared" si="1"/>
        <v>1250</v>
      </c>
      <c r="I31" s="167">
        <f t="shared" si="2"/>
        <v>1200</v>
      </c>
      <c r="J31" s="167">
        <f t="shared" si="3"/>
        <v>50</v>
      </c>
      <c r="K31" s="46"/>
    </row>
    <row r="32" spans="1:11" s="142" customFormat="1" ht="16.5" customHeight="1">
      <c r="A32" s="266">
        <v>26</v>
      </c>
      <c r="B32" s="246" t="s">
        <v>247</v>
      </c>
      <c r="C32" s="247" t="s">
        <v>248</v>
      </c>
      <c r="D32" s="269" t="s">
        <v>91</v>
      </c>
      <c r="E32" s="552" t="s">
        <v>375</v>
      </c>
      <c r="F32" s="543" t="s">
        <v>213</v>
      </c>
      <c r="G32" s="167">
        <f t="shared" si="0"/>
        <v>2400</v>
      </c>
      <c r="H32" s="167">
        <f t="shared" si="1"/>
        <v>1250</v>
      </c>
      <c r="I32" s="167">
        <f t="shared" si="2"/>
        <v>1200</v>
      </c>
      <c r="J32" s="167">
        <f t="shared" si="3"/>
        <v>50</v>
      </c>
      <c r="K32" s="46"/>
    </row>
    <row r="33" spans="1:11" s="143" customFormat="1" ht="16.5" customHeight="1">
      <c r="A33" s="265">
        <v>27</v>
      </c>
      <c r="B33" s="246" t="s">
        <v>252</v>
      </c>
      <c r="C33" s="247" t="s">
        <v>253</v>
      </c>
      <c r="D33" s="269" t="s">
        <v>170</v>
      </c>
      <c r="E33" s="552" t="s">
        <v>375</v>
      </c>
      <c r="F33" s="544" t="s">
        <v>213</v>
      </c>
      <c r="G33" s="167">
        <f t="shared" si="0"/>
        <v>2400</v>
      </c>
      <c r="H33" s="167">
        <f t="shared" si="1"/>
        <v>1250</v>
      </c>
      <c r="I33" s="167">
        <f t="shared" si="2"/>
        <v>1200</v>
      </c>
      <c r="J33" s="167">
        <f t="shared" si="3"/>
        <v>50</v>
      </c>
      <c r="K33" s="46"/>
    </row>
    <row r="34" spans="1:11" s="143" customFormat="1" ht="16.5" customHeight="1">
      <c r="A34" s="266">
        <v>28</v>
      </c>
      <c r="B34" s="246" t="s">
        <v>254</v>
      </c>
      <c r="C34" s="247" t="s">
        <v>263</v>
      </c>
      <c r="D34" s="269" t="s">
        <v>202</v>
      </c>
      <c r="E34" s="552" t="s">
        <v>375</v>
      </c>
      <c r="F34" s="544" t="s">
        <v>213</v>
      </c>
      <c r="G34" s="167">
        <f t="shared" si="0"/>
        <v>2400</v>
      </c>
      <c r="H34" s="167">
        <f t="shared" si="1"/>
        <v>1250</v>
      </c>
      <c r="I34" s="167">
        <f t="shared" si="2"/>
        <v>1200</v>
      </c>
      <c r="J34" s="167">
        <f t="shared" si="3"/>
        <v>50</v>
      </c>
      <c r="K34" s="147"/>
    </row>
    <row r="35" spans="1:11" s="143" customFormat="1" ht="16.5" customHeight="1">
      <c r="A35" s="265">
        <v>29</v>
      </c>
      <c r="B35" s="246" t="s">
        <v>269</v>
      </c>
      <c r="C35" s="248" t="s">
        <v>100</v>
      </c>
      <c r="D35" s="269" t="s">
        <v>111</v>
      </c>
      <c r="E35" s="552" t="s">
        <v>375</v>
      </c>
      <c r="F35" s="543" t="s">
        <v>213</v>
      </c>
      <c r="G35" s="167">
        <f t="shared" si="0"/>
        <v>2400</v>
      </c>
      <c r="H35" s="167">
        <f t="shared" si="1"/>
        <v>1250</v>
      </c>
      <c r="I35" s="167">
        <f t="shared" si="2"/>
        <v>1200</v>
      </c>
      <c r="J35" s="167">
        <f t="shared" si="3"/>
        <v>50</v>
      </c>
      <c r="K35" s="46"/>
    </row>
    <row r="36" spans="1:11" s="3" customFormat="1" ht="16.5" customHeight="1">
      <c r="A36" s="266">
        <v>30</v>
      </c>
      <c r="B36" s="455" t="s">
        <v>240</v>
      </c>
      <c r="C36" s="245" t="s">
        <v>275</v>
      </c>
      <c r="D36" s="456" t="s">
        <v>208</v>
      </c>
      <c r="E36" s="553" t="s">
        <v>376</v>
      </c>
      <c r="F36" s="545" t="s">
        <v>213</v>
      </c>
      <c r="G36" s="167">
        <f t="shared" si="0"/>
        <v>2400</v>
      </c>
      <c r="H36" s="167">
        <f t="shared" si="1"/>
        <v>1250</v>
      </c>
      <c r="I36" s="167">
        <f t="shared" si="2"/>
        <v>1200</v>
      </c>
      <c r="J36" s="167">
        <f t="shared" si="3"/>
        <v>50</v>
      </c>
      <c r="K36" s="46"/>
    </row>
    <row r="37" spans="1:11" s="3" customFormat="1" ht="16.5" customHeight="1">
      <c r="A37" s="265">
        <v>31</v>
      </c>
      <c r="B37" s="455" t="s">
        <v>276</v>
      </c>
      <c r="C37" s="245" t="s">
        <v>277</v>
      </c>
      <c r="D37" s="456" t="s">
        <v>89</v>
      </c>
      <c r="E37" s="553" t="s">
        <v>376</v>
      </c>
      <c r="F37" s="543" t="s">
        <v>213</v>
      </c>
      <c r="G37" s="167">
        <f t="shared" si="0"/>
        <v>2400</v>
      </c>
      <c r="H37" s="167">
        <f t="shared" si="1"/>
        <v>1250</v>
      </c>
      <c r="I37" s="167">
        <f t="shared" si="2"/>
        <v>1200</v>
      </c>
      <c r="J37" s="167">
        <f t="shared" si="3"/>
        <v>50</v>
      </c>
      <c r="K37" s="46"/>
    </row>
    <row r="38" spans="1:11" s="3" customFormat="1" ht="16.5" customHeight="1">
      <c r="A38" s="266">
        <v>32</v>
      </c>
      <c r="B38" s="455" t="s">
        <v>280</v>
      </c>
      <c r="C38" s="245" t="s">
        <v>281</v>
      </c>
      <c r="D38" s="456" t="s">
        <v>4</v>
      </c>
      <c r="E38" s="553" t="s">
        <v>376</v>
      </c>
      <c r="F38" s="543" t="s">
        <v>213</v>
      </c>
      <c r="G38" s="167">
        <f t="shared" si="0"/>
        <v>2400</v>
      </c>
      <c r="H38" s="167">
        <f t="shared" si="1"/>
        <v>1250</v>
      </c>
      <c r="I38" s="167">
        <f t="shared" si="2"/>
        <v>1200</v>
      </c>
      <c r="J38" s="167">
        <f t="shared" si="3"/>
        <v>50</v>
      </c>
      <c r="K38" s="46"/>
    </row>
    <row r="39" spans="1:11" s="3" customFormat="1" ht="16.5" customHeight="1">
      <c r="A39" s="265">
        <v>33</v>
      </c>
      <c r="B39" s="455" t="s">
        <v>229</v>
      </c>
      <c r="C39" s="245" t="s">
        <v>231</v>
      </c>
      <c r="D39" s="456" t="s">
        <v>52</v>
      </c>
      <c r="E39" s="553" t="s">
        <v>376</v>
      </c>
      <c r="F39" s="543" t="s">
        <v>213</v>
      </c>
      <c r="G39" s="167">
        <f t="shared" si="0"/>
        <v>2400</v>
      </c>
      <c r="H39" s="167">
        <f t="shared" si="1"/>
        <v>1250</v>
      </c>
      <c r="I39" s="167">
        <f t="shared" si="2"/>
        <v>1200</v>
      </c>
      <c r="J39" s="167">
        <f t="shared" si="3"/>
        <v>50</v>
      </c>
      <c r="K39" s="46"/>
    </row>
    <row r="40" spans="1:11" s="3" customFormat="1" ht="16.5" customHeight="1">
      <c r="A40" s="266">
        <v>34</v>
      </c>
      <c r="B40" s="455" t="s">
        <v>288</v>
      </c>
      <c r="C40" s="245" t="s">
        <v>289</v>
      </c>
      <c r="D40" s="456" t="s">
        <v>108</v>
      </c>
      <c r="E40" s="553" t="s">
        <v>376</v>
      </c>
      <c r="F40" s="543" t="s">
        <v>213</v>
      </c>
      <c r="G40" s="167">
        <f t="shared" si="0"/>
        <v>2400</v>
      </c>
      <c r="H40" s="167">
        <f t="shared" si="1"/>
        <v>1250</v>
      </c>
      <c r="I40" s="167">
        <f t="shared" si="2"/>
        <v>1200</v>
      </c>
      <c r="J40" s="167">
        <f t="shared" si="3"/>
        <v>50</v>
      </c>
      <c r="K40" s="46"/>
    </row>
    <row r="41" spans="1:11" s="3" customFormat="1" ht="16.5" customHeight="1">
      <c r="A41" s="265">
        <v>35</v>
      </c>
      <c r="B41" s="452" t="s">
        <v>298</v>
      </c>
      <c r="C41" s="243" t="s">
        <v>299</v>
      </c>
      <c r="D41" s="457">
        <v>34616</v>
      </c>
      <c r="E41" s="553" t="s">
        <v>376</v>
      </c>
      <c r="F41" s="543" t="s">
        <v>213</v>
      </c>
      <c r="G41" s="167">
        <f t="shared" si="0"/>
        <v>2400</v>
      </c>
      <c r="H41" s="167">
        <f t="shared" si="1"/>
        <v>1250</v>
      </c>
      <c r="I41" s="167">
        <f t="shared" si="2"/>
        <v>1200</v>
      </c>
      <c r="J41" s="167">
        <f t="shared" si="3"/>
        <v>50</v>
      </c>
      <c r="K41" s="46"/>
    </row>
    <row r="42" spans="1:11" s="3" customFormat="1" ht="16.5" customHeight="1">
      <c r="A42" s="266">
        <v>36</v>
      </c>
      <c r="B42" s="458" t="s">
        <v>300</v>
      </c>
      <c r="C42" s="249" t="s">
        <v>301</v>
      </c>
      <c r="D42" s="456" t="s">
        <v>35</v>
      </c>
      <c r="E42" s="553" t="s">
        <v>376</v>
      </c>
      <c r="F42" s="543" t="s">
        <v>213</v>
      </c>
      <c r="G42" s="167">
        <f t="shared" si="0"/>
        <v>2400</v>
      </c>
      <c r="H42" s="167">
        <f t="shared" si="1"/>
        <v>1250</v>
      </c>
      <c r="I42" s="167">
        <f t="shared" si="2"/>
        <v>1200</v>
      </c>
      <c r="J42" s="167">
        <f t="shared" si="3"/>
        <v>50</v>
      </c>
      <c r="K42" s="46"/>
    </row>
    <row r="43" spans="1:11" s="3" customFormat="1" ht="16.5" customHeight="1">
      <c r="A43" s="265">
        <v>37</v>
      </c>
      <c r="B43" s="455" t="s">
        <v>223</v>
      </c>
      <c r="C43" s="245" t="s">
        <v>255</v>
      </c>
      <c r="D43" s="456" t="s">
        <v>141</v>
      </c>
      <c r="E43" s="553" t="s">
        <v>376</v>
      </c>
      <c r="F43" s="543" t="s">
        <v>213</v>
      </c>
      <c r="G43" s="167">
        <f t="shared" si="0"/>
        <v>2400</v>
      </c>
      <c r="H43" s="167">
        <f t="shared" si="1"/>
        <v>1250</v>
      </c>
      <c r="I43" s="167">
        <f t="shared" si="2"/>
        <v>1200</v>
      </c>
      <c r="J43" s="167">
        <f t="shared" si="3"/>
        <v>50</v>
      </c>
      <c r="K43" s="46"/>
    </row>
    <row r="44" spans="1:11" s="3" customFormat="1" ht="16.5" customHeight="1">
      <c r="A44" s="266">
        <v>38</v>
      </c>
      <c r="B44" s="455" t="s">
        <v>229</v>
      </c>
      <c r="C44" s="245" t="s">
        <v>309</v>
      </c>
      <c r="D44" s="456" t="s">
        <v>17</v>
      </c>
      <c r="E44" s="553" t="s">
        <v>376</v>
      </c>
      <c r="F44" s="543" t="s">
        <v>213</v>
      </c>
      <c r="G44" s="167">
        <f t="shared" si="0"/>
        <v>2400</v>
      </c>
      <c r="H44" s="167">
        <f t="shared" si="1"/>
        <v>1250</v>
      </c>
      <c r="I44" s="167">
        <f t="shared" si="2"/>
        <v>1200</v>
      </c>
      <c r="J44" s="167">
        <f t="shared" si="3"/>
        <v>50</v>
      </c>
      <c r="K44" s="46"/>
    </row>
    <row r="45" spans="1:11" s="3" customFormat="1" ht="16.5" customHeight="1">
      <c r="A45" s="265">
        <v>39</v>
      </c>
      <c r="B45" s="453" t="s">
        <v>229</v>
      </c>
      <c r="C45" s="242" t="s">
        <v>309</v>
      </c>
      <c r="D45" s="459" t="s">
        <v>95</v>
      </c>
      <c r="E45" s="553" t="s">
        <v>376</v>
      </c>
      <c r="F45" s="542" t="s">
        <v>1220</v>
      </c>
      <c r="G45" s="167">
        <f t="shared" si="0"/>
        <v>2400</v>
      </c>
      <c r="H45" s="167">
        <f t="shared" si="1"/>
        <v>1250</v>
      </c>
      <c r="I45" s="167">
        <f t="shared" si="2"/>
        <v>1200</v>
      </c>
      <c r="J45" s="167">
        <f t="shared" si="3"/>
        <v>50</v>
      </c>
      <c r="K45" s="46"/>
    </row>
    <row r="46" spans="1:11" s="3" customFormat="1" ht="16.5" customHeight="1">
      <c r="A46" s="266">
        <v>40</v>
      </c>
      <c r="B46" s="458" t="s">
        <v>310</v>
      </c>
      <c r="C46" s="249" t="s">
        <v>258</v>
      </c>
      <c r="D46" s="456" t="s">
        <v>135</v>
      </c>
      <c r="E46" s="553" t="s">
        <v>376</v>
      </c>
      <c r="F46" s="543" t="s">
        <v>213</v>
      </c>
      <c r="G46" s="167">
        <f t="shared" si="0"/>
        <v>2400</v>
      </c>
      <c r="H46" s="167">
        <f t="shared" si="1"/>
        <v>1250</v>
      </c>
      <c r="I46" s="167">
        <f t="shared" si="2"/>
        <v>1200</v>
      </c>
      <c r="J46" s="167">
        <f t="shared" si="3"/>
        <v>50</v>
      </c>
      <c r="K46" s="46"/>
    </row>
    <row r="47" spans="1:11" s="3" customFormat="1" ht="16.5" customHeight="1">
      <c r="A47" s="265">
        <v>41</v>
      </c>
      <c r="B47" s="455" t="s">
        <v>282</v>
      </c>
      <c r="C47" s="245" t="s">
        <v>311</v>
      </c>
      <c r="D47" s="456" t="s">
        <v>205</v>
      </c>
      <c r="E47" s="553" t="s">
        <v>376</v>
      </c>
      <c r="F47" s="543" t="s">
        <v>213</v>
      </c>
      <c r="G47" s="167">
        <f t="shared" si="0"/>
        <v>2400</v>
      </c>
      <c r="H47" s="167">
        <f t="shared" si="1"/>
        <v>1250</v>
      </c>
      <c r="I47" s="167">
        <f t="shared" si="2"/>
        <v>1200</v>
      </c>
      <c r="J47" s="167">
        <f t="shared" si="3"/>
        <v>50</v>
      </c>
      <c r="K47" s="46"/>
    </row>
    <row r="48" spans="1:11" s="3" customFormat="1" ht="16.5" customHeight="1">
      <c r="A48" s="266">
        <v>42</v>
      </c>
      <c r="B48" s="455" t="s">
        <v>229</v>
      </c>
      <c r="C48" s="244" t="s">
        <v>104</v>
      </c>
      <c r="D48" s="456" t="s">
        <v>164</v>
      </c>
      <c r="E48" s="553" t="s">
        <v>376</v>
      </c>
      <c r="F48" s="543" t="s">
        <v>213</v>
      </c>
      <c r="G48" s="167">
        <f t="shared" si="0"/>
        <v>2400</v>
      </c>
      <c r="H48" s="167">
        <f t="shared" si="1"/>
        <v>1250</v>
      </c>
      <c r="I48" s="167">
        <f t="shared" si="2"/>
        <v>1200</v>
      </c>
      <c r="J48" s="167">
        <f t="shared" si="3"/>
        <v>50</v>
      </c>
      <c r="K48" s="46"/>
    </row>
    <row r="49" spans="1:11" s="3" customFormat="1" ht="16.5" customHeight="1">
      <c r="A49" s="265">
        <v>43</v>
      </c>
      <c r="B49" s="455" t="s">
        <v>312</v>
      </c>
      <c r="C49" s="244" t="s">
        <v>102</v>
      </c>
      <c r="D49" s="456" t="s">
        <v>53</v>
      </c>
      <c r="E49" s="553" t="s">
        <v>376</v>
      </c>
      <c r="F49" s="543" t="s">
        <v>213</v>
      </c>
      <c r="G49" s="167">
        <f t="shared" si="0"/>
        <v>2400</v>
      </c>
      <c r="H49" s="167">
        <f t="shared" si="1"/>
        <v>1250</v>
      </c>
      <c r="I49" s="167">
        <f t="shared" si="2"/>
        <v>1200</v>
      </c>
      <c r="J49" s="167">
        <f t="shared" si="3"/>
        <v>50</v>
      </c>
      <c r="K49" s="46"/>
    </row>
    <row r="50" spans="1:11" s="3" customFormat="1" ht="16.5" customHeight="1">
      <c r="A50" s="266">
        <v>44</v>
      </c>
      <c r="B50" s="455" t="s">
        <v>313</v>
      </c>
      <c r="C50" s="245" t="s">
        <v>263</v>
      </c>
      <c r="D50" s="456" t="s">
        <v>86</v>
      </c>
      <c r="E50" s="553" t="s">
        <v>376</v>
      </c>
      <c r="F50" s="543" t="s">
        <v>213</v>
      </c>
      <c r="G50" s="167">
        <f t="shared" si="0"/>
        <v>2400</v>
      </c>
      <c r="H50" s="167">
        <f t="shared" si="1"/>
        <v>1250</v>
      </c>
      <c r="I50" s="167">
        <f t="shared" si="2"/>
        <v>1200</v>
      </c>
      <c r="J50" s="167">
        <f t="shared" si="3"/>
        <v>50</v>
      </c>
      <c r="K50" s="46"/>
    </row>
    <row r="51" spans="1:11" s="3" customFormat="1" ht="16.5" customHeight="1">
      <c r="A51" s="265">
        <v>45</v>
      </c>
      <c r="B51" s="455" t="s">
        <v>314</v>
      </c>
      <c r="C51" s="245" t="s">
        <v>268</v>
      </c>
      <c r="D51" s="456" t="s">
        <v>201</v>
      </c>
      <c r="E51" s="553" t="s">
        <v>376</v>
      </c>
      <c r="F51" s="543" t="s">
        <v>213</v>
      </c>
      <c r="G51" s="167">
        <f t="shared" si="0"/>
        <v>2400</v>
      </c>
      <c r="H51" s="167">
        <f t="shared" si="1"/>
        <v>1250</v>
      </c>
      <c r="I51" s="167">
        <f t="shared" si="2"/>
        <v>1200</v>
      </c>
      <c r="J51" s="167">
        <f t="shared" si="3"/>
        <v>50</v>
      </c>
      <c r="K51" s="46"/>
    </row>
    <row r="52" spans="1:11" s="3" customFormat="1" ht="16.5" customHeight="1">
      <c r="A52" s="266">
        <v>46</v>
      </c>
      <c r="B52" s="453" t="s">
        <v>315</v>
      </c>
      <c r="C52" s="241" t="s">
        <v>10</v>
      </c>
      <c r="D52" s="431" t="s">
        <v>207</v>
      </c>
      <c r="E52" s="551" t="s">
        <v>377</v>
      </c>
      <c r="F52" s="543" t="s">
        <v>213</v>
      </c>
      <c r="G52" s="167">
        <f t="shared" si="0"/>
        <v>2400</v>
      </c>
      <c r="H52" s="167">
        <f t="shared" si="1"/>
        <v>1250</v>
      </c>
      <c r="I52" s="167">
        <f t="shared" si="2"/>
        <v>1200</v>
      </c>
      <c r="J52" s="167">
        <f t="shared" si="3"/>
        <v>50</v>
      </c>
      <c r="K52" s="46"/>
    </row>
    <row r="53" spans="1:11" s="3" customFormat="1" ht="16.5" customHeight="1">
      <c r="A53" s="265">
        <v>47</v>
      </c>
      <c r="B53" s="453" t="s">
        <v>316</v>
      </c>
      <c r="C53" s="242" t="s">
        <v>317</v>
      </c>
      <c r="D53" s="431" t="s">
        <v>169</v>
      </c>
      <c r="E53" s="551" t="s">
        <v>377</v>
      </c>
      <c r="F53" s="543" t="s">
        <v>213</v>
      </c>
      <c r="G53" s="167">
        <f t="shared" si="0"/>
        <v>2400</v>
      </c>
      <c r="H53" s="167">
        <f t="shared" si="1"/>
        <v>1250</v>
      </c>
      <c r="I53" s="167">
        <f t="shared" si="2"/>
        <v>1200</v>
      </c>
      <c r="J53" s="167">
        <f t="shared" si="3"/>
        <v>50</v>
      </c>
      <c r="K53" s="46"/>
    </row>
    <row r="54" spans="1:11" s="3" customFormat="1" ht="16.5" customHeight="1">
      <c r="A54" s="266">
        <v>48</v>
      </c>
      <c r="B54" s="453" t="s">
        <v>318</v>
      </c>
      <c r="C54" s="242" t="s">
        <v>319</v>
      </c>
      <c r="D54" s="431" t="s">
        <v>76</v>
      </c>
      <c r="E54" s="551" t="s">
        <v>377</v>
      </c>
      <c r="F54" s="543" t="s">
        <v>213</v>
      </c>
      <c r="G54" s="167">
        <f t="shared" si="0"/>
        <v>2400</v>
      </c>
      <c r="H54" s="167">
        <f t="shared" si="1"/>
        <v>1250</v>
      </c>
      <c r="I54" s="167">
        <f t="shared" si="2"/>
        <v>1200</v>
      </c>
      <c r="J54" s="167">
        <f t="shared" si="3"/>
        <v>50</v>
      </c>
      <c r="K54" s="46"/>
    </row>
    <row r="55" spans="1:11" s="3" customFormat="1" ht="16.5" customHeight="1">
      <c r="A55" s="265">
        <v>49</v>
      </c>
      <c r="B55" s="453" t="s">
        <v>320</v>
      </c>
      <c r="C55" s="242" t="s">
        <v>230</v>
      </c>
      <c r="D55" s="431" t="s">
        <v>78</v>
      </c>
      <c r="E55" s="551" t="s">
        <v>377</v>
      </c>
      <c r="F55" s="543" t="s">
        <v>213</v>
      </c>
      <c r="G55" s="167">
        <f t="shared" si="0"/>
        <v>2400</v>
      </c>
      <c r="H55" s="167">
        <f t="shared" si="1"/>
        <v>1250</v>
      </c>
      <c r="I55" s="167">
        <f t="shared" si="2"/>
        <v>1200</v>
      </c>
      <c r="J55" s="167">
        <f t="shared" si="3"/>
        <v>50</v>
      </c>
      <c r="K55" s="46"/>
    </row>
    <row r="56" spans="1:11" s="3" customFormat="1" ht="16.5" customHeight="1">
      <c r="A56" s="266">
        <v>50</v>
      </c>
      <c r="B56" s="453" t="s">
        <v>297</v>
      </c>
      <c r="C56" s="242" t="s">
        <v>279</v>
      </c>
      <c r="D56" s="431" t="s">
        <v>93</v>
      </c>
      <c r="E56" s="551" t="s">
        <v>377</v>
      </c>
      <c r="F56" s="543" t="s">
        <v>213</v>
      </c>
      <c r="G56" s="167">
        <f t="shared" si="0"/>
        <v>2400</v>
      </c>
      <c r="H56" s="167">
        <f t="shared" si="1"/>
        <v>1250</v>
      </c>
      <c r="I56" s="167">
        <f t="shared" si="2"/>
        <v>1200</v>
      </c>
      <c r="J56" s="167">
        <f t="shared" si="3"/>
        <v>50</v>
      </c>
      <c r="K56" s="46"/>
    </row>
    <row r="57" spans="1:11" s="3" customFormat="1" ht="16.5" customHeight="1">
      <c r="A57" s="265">
        <v>51</v>
      </c>
      <c r="B57" s="453" t="s">
        <v>321</v>
      </c>
      <c r="C57" s="242" t="s">
        <v>322</v>
      </c>
      <c r="D57" s="431" t="s">
        <v>200</v>
      </c>
      <c r="E57" s="551" t="s">
        <v>377</v>
      </c>
      <c r="F57" s="543" t="s">
        <v>213</v>
      </c>
      <c r="G57" s="167">
        <f t="shared" si="0"/>
        <v>2400</v>
      </c>
      <c r="H57" s="167">
        <f t="shared" si="1"/>
        <v>1250</v>
      </c>
      <c r="I57" s="167">
        <f t="shared" si="2"/>
        <v>1200</v>
      </c>
      <c r="J57" s="167">
        <f t="shared" si="3"/>
        <v>50</v>
      </c>
      <c r="K57" s="46"/>
    </row>
    <row r="58" spans="1:11" s="3" customFormat="1" ht="16.5" customHeight="1">
      <c r="A58" s="266">
        <v>52</v>
      </c>
      <c r="B58" s="453" t="s">
        <v>323</v>
      </c>
      <c r="C58" s="242" t="s">
        <v>324</v>
      </c>
      <c r="D58" s="431" t="s">
        <v>70</v>
      </c>
      <c r="E58" s="551" t="s">
        <v>377</v>
      </c>
      <c r="F58" s="543" t="s">
        <v>213</v>
      </c>
      <c r="G58" s="167">
        <f t="shared" si="0"/>
        <v>2400</v>
      </c>
      <c r="H58" s="167">
        <f t="shared" si="1"/>
        <v>1250</v>
      </c>
      <c r="I58" s="167">
        <f t="shared" si="2"/>
        <v>1200</v>
      </c>
      <c r="J58" s="167">
        <f t="shared" si="3"/>
        <v>50</v>
      </c>
      <c r="K58" s="46"/>
    </row>
    <row r="59" spans="1:11" s="3" customFormat="1" ht="16.5" customHeight="1">
      <c r="A59" s="265">
        <v>53</v>
      </c>
      <c r="B59" s="455" t="s">
        <v>325</v>
      </c>
      <c r="C59" s="245" t="s">
        <v>326</v>
      </c>
      <c r="D59" s="456" t="s">
        <v>144</v>
      </c>
      <c r="E59" s="551" t="s">
        <v>377</v>
      </c>
      <c r="F59" s="543" t="s">
        <v>213</v>
      </c>
      <c r="G59" s="167">
        <f t="shared" si="0"/>
        <v>2400</v>
      </c>
      <c r="H59" s="167">
        <f t="shared" si="1"/>
        <v>1250</v>
      </c>
      <c r="I59" s="167">
        <f t="shared" si="2"/>
        <v>1200</v>
      </c>
      <c r="J59" s="167">
        <f t="shared" si="3"/>
        <v>50</v>
      </c>
      <c r="K59" s="46"/>
    </row>
    <row r="60" spans="1:11" s="3" customFormat="1" ht="16.5" customHeight="1">
      <c r="A60" s="266">
        <v>54</v>
      </c>
      <c r="B60" s="455" t="s">
        <v>327</v>
      </c>
      <c r="C60" s="245" t="s">
        <v>231</v>
      </c>
      <c r="D60" s="456" t="s">
        <v>41</v>
      </c>
      <c r="E60" s="551" t="s">
        <v>377</v>
      </c>
      <c r="F60" s="543" t="s">
        <v>213</v>
      </c>
      <c r="G60" s="167">
        <f t="shared" si="0"/>
        <v>2400</v>
      </c>
      <c r="H60" s="167">
        <f t="shared" si="1"/>
        <v>1250</v>
      </c>
      <c r="I60" s="167">
        <f t="shared" si="2"/>
        <v>1200</v>
      </c>
      <c r="J60" s="167">
        <f t="shared" si="3"/>
        <v>50</v>
      </c>
      <c r="K60" s="46"/>
    </row>
    <row r="61" spans="1:11" s="3" customFormat="1" ht="16.5" customHeight="1">
      <c r="A61" s="265">
        <v>55</v>
      </c>
      <c r="B61" s="453" t="s">
        <v>249</v>
      </c>
      <c r="C61" s="242" t="s">
        <v>283</v>
      </c>
      <c r="D61" s="431" t="s">
        <v>149</v>
      </c>
      <c r="E61" s="551" t="s">
        <v>377</v>
      </c>
      <c r="F61" s="543" t="s">
        <v>213</v>
      </c>
      <c r="G61" s="167">
        <f t="shared" si="0"/>
        <v>2400</v>
      </c>
      <c r="H61" s="167">
        <f t="shared" si="1"/>
        <v>1250</v>
      </c>
      <c r="I61" s="167">
        <f t="shared" si="2"/>
        <v>1200</v>
      </c>
      <c r="J61" s="167">
        <f t="shared" si="3"/>
        <v>50</v>
      </c>
      <c r="K61" s="46"/>
    </row>
    <row r="62" spans="1:11" s="3" customFormat="1" ht="16.5" customHeight="1">
      <c r="A62" s="266">
        <v>56</v>
      </c>
      <c r="B62" s="453" t="s">
        <v>328</v>
      </c>
      <c r="C62" s="242" t="s">
        <v>329</v>
      </c>
      <c r="D62" s="431" t="s">
        <v>182</v>
      </c>
      <c r="E62" s="551" t="s">
        <v>377</v>
      </c>
      <c r="F62" s="543" t="s">
        <v>213</v>
      </c>
      <c r="G62" s="167">
        <f t="shared" si="0"/>
        <v>2400</v>
      </c>
      <c r="H62" s="167">
        <f t="shared" si="1"/>
        <v>1250</v>
      </c>
      <c r="I62" s="167">
        <f t="shared" si="2"/>
        <v>1200</v>
      </c>
      <c r="J62" s="167">
        <f t="shared" si="3"/>
        <v>50</v>
      </c>
      <c r="K62" s="46"/>
    </row>
    <row r="63" spans="1:11" s="3" customFormat="1" ht="16.5" customHeight="1">
      <c r="A63" s="265">
        <v>57</v>
      </c>
      <c r="B63" s="453" t="s">
        <v>249</v>
      </c>
      <c r="C63" s="242" t="s">
        <v>294</v>
      </c>
      <c r="D63" s="431" t="s">
        <v>145</v>
      </c>
      <c r="E63" s="551" t="s">
        <v>377</v>
      </c>
      <c r="F63" s="543" t="s">
        <v>213</v>
      </c>
      <c r="G63" s="167">
        <f t="shared" si="0"/>
        <v>2400</v>
      </c>
      <c r="H63" s="167">
        <f t="shared" si="1"/>
        <v>1250</v>
      </c>
      <c r="I63" s="167">
        <f t="shared" si="2"/>
        <v>1200</v>
      </c>
      <c r="J63" s="167">
        <f t="shared" si="3"/>
        <v>50</v>
      </c>
      <c r="K63" s="46"/>
    </row>
    <row r="64" spans="1:11" s="3" customFormat="1" ht="16.5" customHeight="1">
      <c r="A64" s="266">
        <v>58</v>
      </c>
      <c r="B64" s="453" t="s">
        <v>304</v>
      </c>
      <c r="C64" s="242" t="s">
        <v>295</v>
      </c>
      <c r="D64" s="431" t="s">
        <v>72</v>
      </c>
      <c r="E64" s="551" t="s">
        <v>377</v>
      </c>
      <c r="F64" s="543" t="s">
        <v>213</v>
      </c>
      <c r="G64" s="167">
        <f t="shared" si="0"/>
        <v>2400</v>
      </c>
      <c r="H64" s="167">
        <f t="shared" si="1"/>
        <v>1250</v>
      </c>
      <c r="I64" s="167">
        <f t="shared" si="2"/>
        <v>1200</v>
      </c>
      <c r="J64" s="167">
        <f t="shared" si="3"/>
        <v>50</v>
      </c>
      <c r="K64" s="46"/>
    </row>
    <row r="65" spans="1:11" s="3" customFormat="1" ht="16.5" customHeight="1">
      <c r="A65" s="265">
        <v>59</v>
      </c>
      <c r="B65" s="453" t="s">
        <v>330</v>
      </c>
      <c r="C65" s="242" t="s">
        <v>331</v>
      </c>
      <c r="D65" s="431" t="s">
        <v>166</v>
      </c>
      <c r="E65" s="551" t="s">
        <v>377</v>
      </c>
      <c r="F65" s="543" t="s">
        <v>213</v>
      </c>
      <c r="G65" s="167">
        <f t="shared" si="0"/>
        <v>2400</v>
      </c>
      <c r="H65" s="167">
        <f t="shared" si="1"/>
        <v>1250</v>
      </c>
      <c r="I65" s="167">
        <f t="shared" si="2"/>
        <v>1200</v>
      </c>
      <c r="J65" s="167">
        <f t="shared" si="3"/>
        <v>50</v>
      </c>
      <c r="K65" s="147"/>
    </row>
    <row r="66" spans="1:11" s="3" customFormat="1" ht="16.5" customHeight="1">
      <c r="A66" s="266">
        <v>60</v>
      </c>
      <c r="B66" s="453" t="s">
        <v>305</v>
      </c>
      <c r="C66" s="241" t="s">
        <v>9</v>
      </c>
      <c r="D66" s="431" t="s">
        <v>165</v>
      </c>
      <c r="E66" s="551" t="s">
        <v>377</v>
      </c>
      <c r="F66" s="543" t="s">
        <v>213</v>
      </c>
      <c r="G66" s="167">
        <f t="shared" si="0"/>
        <v>2400</v>
      </c>
      <c r="H66" s="167">
        <f t="shared" si="1"/>
        <v>1250</v>
      </c>
      <c r="I66" s="167">
        <f t="shared" si="2"/>
        <v>1200</v>
      </c>
      <c r="J66" s="167">
        <f t="shared" si="3"/>
        <v>50</v>
      </c>
      <c r="K66" s="46"/>
    </row>
    <row r="67" spans="1:11" s="3" customFormat="1" ht="16.5" customHeight="1">
      <c r="A67" s="265">
        <v>61</v>
      </c>
      <c r="B67" s="453" t="s">
        <v>243</v>
      </c>
      <c r="C67" s="242" t="s">
        <v>245</v>
      </c>
      <c r="D67" s="460" t="s">
        <v>210</v>
      </c>
      <c r="E67" s="551" t="s">
        <v>377</v>
      </c>
      <c r="F67" s="543" t="s">
        <v>213</v>
      </c>
      <c r="G67" s="167">
        <f t="shared" si="0"/>
        <v>2400</v>
      </c>
      <c r="H67" s="167">
        <f t="shared" si="1"/>
        <v>1250</v>
      </c>
      <c r="I67" s="167">
        <f t="shared" si="2"/>
        <v>1200</v>
      </c>
      <c r="J67" s="167">
        <f t="shared" si="3"/>
        <v>50</v>
      </c>
      <c r="K67" s="46"/>
    </row>
    <row r="68" spans="1:11" s="3" customFormat="1" ht="16.5" customHeight="1">
      <c r="A68" s="266">
        <v>62</v>
      </c>
      <c r="B68" s="453" t="s">
        <v>334</v>
      </c>
      <c r="C68" s="242" t="s">
        <v>308</v>
      </c>
      <c r="D68" s="431" t="s">
        <v>134</v>
      </c>
      <c r="E68" s="551" t="s">
        <v>377</v>
      </c>
      <c r="F68" s="543" t="s">
        <v>213</v>
      </c>
      <c r="G68" s="167">
        <f t="shared" si="0"/>
        <v>2400</v>
      </c>
      <c r="H68" s="167">
        <f t="shared" si="1"/>
        <v>1250</v>
      </c>
      <c r="I68" s="167">
        <f t="shared" si="2"/>
        <v>1200</v>
      </c>
      <c r="J68" s="167">
        <f t="shared" si="3"/>
        <v>50</v>
      </c>
      <c r="K68" s="46"/>
    </row>
    <row r="69" spans="1:11" s="3" customFormat="1" ht="16.5" customHeight="1">
      <c r="A69" s="265">
        <v>63</v>
      </c>
      <c r="B69" s="452" t="s">
        <v>335</v>
      </c>
      <c r="C69" s="243" t="s">
        <v>255</v>
      </c>
      <c r="D69" s="431" t="s">
        <v>176</v>
      </c>
      <c r="E69" s="551" t="s">
        <v>377</v>
      </c>
      <c r="F69" s="543" t="s">
        <v>213</v>
      </c>
      <c r="G69" s="167">
        <f t="shared" si="0"/>
        <v>2400</v>
      </c>
      <c r="H69" s="167">
        <f t="shared" si="1"/>
        <v>1250</v>
      </c>
      <c r="I69" s="167">
        <f t="shared" si="2"/>
        <v>1200</v>
      </c>
      <c r="J69" s="167">
        <f t="shared" si="3"/>
        <v>50</v>
      </c>
      <c r="K69" s="46"/>
    </row>
    <row r="70" spans="1:11" s="3" customFormat="1" ht="16.5" customHeight="1">
      <c r="A70" s="266">
        <v>64</v>
      </c>
      <c r="B70" s="453" t="s">
        <v>252</v>
      </c>
      <c r="C70" s="242" t="s">
        <v>336</v>
      </c>
      <c r="D70" s="431" t="s">
        <v>2</v>
      </c>
      <c r="E70" s="551" t="s">
        <v>377</v>
      </c>
      <c r="F70" s="543" t="s">
        <v>213</v>
      </c>
      <c r="G70" s="167">
        <f t="shared" si="0"/>
        <v>2400</v>
      </c>
      <c r="H70" s="167">
        <f t="shared" si="1"/>
        <v>1250</v>
      </c>
      <c r="I70" s="167">
        <f t="shared" si="2"/>
        <v>1200</v>
      </c>
      <c r="J70" s="167">
        <f t="shared" si="3"/>
        <v>50</v>
      </c>
      <c r="K70" s="46"/>
    </row>
    <row r="71" spans="1:11" s="3" customFormat="1" ht="16.5" customHeight="1">
      <c r="A71" s="265">
        <v>65</v>
      </c>
      <c r="B71" s="453" t="s">
        <v>332</v>
      </c>
      <c r="C71" s="241" t="s">
        <v>102</v>
      </c>
      <c r="D71" s="431" t="s">
        <v>131</v>
      </c>
      <c r="E71" s="551" t="s">
        <v>377</v>
      </c>
      <c r="F71" s="543" t="s">
        <v>213</v>
      </c>
      <c r="G71" s="167">
        <f t="shared" si="0"/>
        <v>2400</v>
      </c>
      <c r="H71" s="167">
        <f t="shared" si="1"/>
        <v>1250</v>
      </c>
      <c r="I71" s="167">
        <f t="shared" si="2"/>
        <v>1200</v>
      </c>
      <c r="J71" s="167">
        <f t="shared" si="3"/>
        <v>50</v>
      </c>
      <c r="K71" s="46"/>
    </row>
    <row r="72" spans="1:11" s="3" customFormat="1" ht="16.5" customHeight="1">
      <c r="A72" s="266">
        <v>66</v>
      </c>
      <c r="B72" s="453" t="s">
        <v>338</v>
      </c>
      <c r="C72" s="242" t="s">
        <v>263</v>
      </c>
      <c r="D72" s="431" t="s">
        <v>73</v>
      </c>
      <c r="E72" s="551" t="s">
        <v>377</v>
      </c>
      <c r="F72" s="543" t="s">
        <v>213</v>
      </c>
      <c r="G72" s="167">
        <f t="shared" si="0"/>
        <v>2400</v>
      </c>
      <c r="H72" s="167">
        <f t="shared" si="1"/>
        <v>1250</v>
      </c>
      <c r="I72" s="167">
        <f t="shared" si="2"/>
        <v>1200</v>
      </c>
      <c r="J72" s="167">
        <f t="shared" si="3"/>
        <v>50</v>
      </c>
      <c r="K72" s="46"/>
    </row>
    <row r="73" spans="1:11" s="3" customFormat="1" ht="16.5" customHeight="1">
      <c r="A73" s="265">
        <v>67</v>
      </c>
      <c r="B73" s="453" t="s">
        <v>264</v>
      </c>
      <c r="C73" s="242" t="s">
        <v>339</v>
      </c>
      <c r="D73" s="431" t="s">
        <v>81</v>
      </c>
      <c r="E73" s="551" t="s">
        <v>377</v>
      </c>
      <c r="F73" s="543" t="s">
        <v>213</v>
      </c>
      <c r="G73" s="167">
        <f t="shared" si="0"/>
        <v>2400</v>
      </c>
      <c r="H73" s="167">
        <f t="shared" si="1"/>
        <v>1250</v>
      </c>
      <c r="I73" s="167">
        <f t="shared" si="2"/>
        <v>1200</v>
      </c>
      <c r="J73" s="167">
        <f t="shared" si="3"/>
        <v>50</v>
      </c>
      <c r="K73" s="46"/>
    </row>
    <row r="74" spans="1:11" s="3" customFormat="1" ht="16.5" customHeight="1">
      <c r="A74" s="266">
        <v>68</v>
      </c>
      <c r="B74" s="453" t="s">
        <v>288</v>
      </c>
      <c r="C74" s="241" t="s">
        <v>100</v>
      </c>
      <c r="D74" s="431" t="s">
        <v>36</v>
      </c>
      <c r="E74" s="551" t="s">
        <v>377</v>
      </c>
      <c r="F74" s="543" t="s">
        <v>213</v>
      </c>
      <c r="G74" s="167">
        <f aca="true" t="shared" si="4" ref="G74:G137">480*5</f>
        <v>2400</v>
      </c>
      <c r="H74" s="167">
        <f aca="true" t="shared" si="5" ref="H74:H137">250*5</f>
        <v>1250</v>
      </c>
      <c r="I74" s="167">
        <f aca="true" t="shared" si="6" ref="I74:I137">(G74/2)</f>
        <v>1200</v>
      </c>
      <c r="J74" s="167">
        <f aca="true" t="shared" si="7" ref="J74:J137">(H74-I74)</f>
        <v>50</v>
      </c>
      <c r="K74" s="46"/>
    </row>
    <row r="75" spans="1:11" s="3" customFormat="1" ht="16.5" customHeight="1">
      <c r="A75" s="265">
        <v>69</v>
      </c>
      <c r="B75" s="453" t="s">
        <v>257</v>
      </c>
      <c r="C75" s="241" t="s">
        <v>117</v>
      </c>
      <c r="D75" s="457">
        <v>35071</v>
      </c>
      <c r="E75" s="551" t="s">
        <v>377</v>
      </c>
      <c r="F75" s="543" t="s">
        <v>213</v>
      </c>
      <c r="G75" s="167">
        <f t="shared" si="4"/>
        <v>2400</v>
      </c>
      <c r="H75" s="167">
        <f t="shared" si="5"/>
        <v>1250</v>
      </c>
      <c r="I75" s="167">
        <f t="shared" si="6"/>
        <v>1200</v>
      </c>
      <c r="J75" s="167">
        <f t="shared" si="7"/>
        <v>50</v>
      </c>
      <c r="K75" s="46"/>
    </row>
    <row r="76" spans="1:11" s="218" customFormat="1" ht="16.5" customHeight="1">
      <c r="A76" s="266">
        <v>70</v>
      </c>
      <c r="B76" s="246" t="s">
        <v>229</v>
      </c>
      <c r="C76" s="247" t="s">
        <v>337</v>
      </c>
      <c r="D76" s="269" t="s">
        <v>112</v>
      </c>
      <c r="E76" s="552" t="s">
        <v>377</v>
      </c>
      <c r="F76" s="545" t="s">
        <v>213</v>
      </c>
      <c r="G76" s="167">
        <f t="shared" si="4"/>
        <v>2400</v>
      </c>
      <c r="H76" s="167">
        <f t="shared" si="5"/>
        <v>1250</v>
      </c>
      <c r="I76" s="167">
        <f t="shared" si="6"/>
        <v>1200</v>
      </c>
      <c r="J76" s="167">
        <f t="shared" si="7"/>
        <v>50</v>
      </c>
      <c r="K76" s="46"/>
    </row>
    <row r="77" spans="1:11" s="6" customFormat="1" ht="16.5" customHeight="1">
      <c r="A77" s="265">
        <v>71</v>
      </c>
      <c r="B77" s="461" t="s">
        <v>340</v>
      </c>
      <c r="C77" s="242" t="s">
        <v>317</v>
      </c>
      <c r="D77" s="431" t="s">
        <v>206</v>
      </c>
      <c r="E77" s="551" t="s">
        <v>378</v>
      </c>
      <c r="F77" s="543" t="s">
        <v>213</v>
      </c>
      <c r="G77" s="167">
        <f t="shared" si="4"/>
        <v>2400</v>
      </c>
      <c r="H77" s="167">
        <f t="shared" si="5"/>
        <v>1250</v>
      </c>
      <c r="I77" s="167">
        <f t="shared" si="6"/>
        <v>1200</v>
      </c>
      <c r="J77" s="167">
        <f t="shared" si="7"/>
        <v>50</v>
      </c>
      <c r="K77" s="46"/>
    </row>
    <row r="78" spans="1:11" s="6" customFormat="1" ht="16.5" customHeight="1">
      <c r="A78" s="266">
        <v>72</v>
      </c>
      <c r="B78" s="453" t="s">
        <v>229</v>
      </c>
      <c r="C78" s="241" t="s">
        <v>115</v>
      </c>
      <c r="D78" s="431" t="s">
        <v>15</v>
      </c>
      <c r="E78" s="551" t="s">
        <v>378</v>
      </c>
      <c r="F78" s="543" t="s">
        <v>213</v>
      </c>
      <c r="G78" s="167">
        <f t="shared" si="4"/>
        <v>2400</v>
      </c>
      <c r="H78" s="167">
        <f t="shared" si="5"/>
        <v>1250</v>
      </c>
      <c r="I78" s="167">
        <f t="shared" si="6"/>
        <v>1200</v>
      </c>
      <c r="J78" s="167">
        <f t="shared" si="7"/>
        <v>50</v>
      </c>
      <c r="K78" s="46"/>
    </row>
    <row r="79" spans="1:11" s="6" customFormat="1" ht="16.5" customHeight="1">
      <c r="A79" s="265">
        <v>73</v>
      </c>
      <c r="B79" s="453" t="s">
        <v>235</v>
      </c>
      <c r="C79" s="242" t="s">
        <v>322</v>
      </c>
      <c r="D79" s="431" t="s">
        <v>148</v>
      </c>
      <c r="E79" s="551" t="s">
        <v>378</v>
      </c>
      <c r="F79" s="543" t="s">
        <v>213</v>
      </c>
      <c r="G79" s="167">
        <f t="shared" si="4"/>
        <v>2400</v>
      </c>
      <c r="H79" s="167">
        <f t="shared" si="5"/>
        <v>1250</v>
      </c>
      <c r="I79" s="167">
        <f t="shared" si="6"/>
        <v>1200</v>
      </c>
      <c r="J79" s="167">
        <f t="shared" si="7"/>
        <v>50</v>
      </c>
      <c r="K79" s="46"/>
    </row>
    <row r="80" spans="1:11" s="6" customFormat="1" ht="16.5" customHeight="1">
      <c r="A80" s="266">
        <v>74</v>
      </c>
      <c r="B80" s="453" t="s">
        <v>312</v>
      </c>
      <c r="C80" s="242" t="s">
        <v>324</v>
      </c>
      <c r="D80" s="431" t="s">
        <v>30</v>
      </c>
      <c r="E80" s="551" t="s">
        <v>378</v>
      </c>
      <c r="F80" s="543" t="s">
        <v>213</v>
      </c>
      <c r="G80" s="167">
        <f t="shared" si="4"/>
        <v>2400</v>
      </c>
      <c r="H80" s="167">
        <f t="shared" si="5"/>
        <v>1250</v>
      </c>
      <c r="I80" s="167">
        <f t="shared" si="6"/>
        <v>1200</v>
      </c>
      <c r="J80" s="167">
        <f t="shared" si="7"/>
        <v>50</v>
      </c>
      <c r="K80" s="46"/>
    </row>
    <row r="81" spans="1:11" s="6" customFormat="1" ht="16.5" customHeight="1">
      <c r="A81" s="265">
        <v>75</v>
      </c>
      <c r="B81" s="453" t="s">
        <v>229</v>
      </c>
      <c r="C81" s="242" t="s">
        <v>231</v>
      </c>
      <c r="D81" s="431" t="s">
        <v>168</v>
      </c>
      <c r="E81" s="551" t="s">
        <v>378</v>
      </c>
      <c r="F81" s="543" t="s">
        <v>213</v>
      </c>
      <c r="G81" s="167">
        <f t="shared" si="4"/>
        <v>2400</v>
      </c>
      <c r="H81" s="167">
        <f t="shared" si="5"/>
        <v>1250</v>
      </c>
      <c r="I81" s="167">
        <f t="shared" si="6"/>
        <v>1200</v>
      </c>
      <c r="J81" s="167">
        <f t="shared" si="7"/>
        <v>50</v>
      </c>
      <c r="K81" s="46"/>
    </row>
    <row r="82" spans="1:11" s="6" customFormat="1" ht="16.5" customHeight="1">
      <c r="A82" s="266">
        <v>76</v>
      </c>
      <c r="B82" s="453" t="s">
        <v>341</v>
      </c>
      <c r="C82" s="242" t="s">
        <v>342</v>
      </c>
      <c r="D82" s="431" t="s">
        <v>71</v>
      </c>
      <c r="E82" s="551" t="s">
        <v>378</v>
      </c>
      <c r="F82" s="543" t="s">
        <v>213</v>
      </c>
      <c r="G82" s="167">
        <f t="shared" si="4"/>
        <v>2400</v>
      </c>
      <c r="H82" s="167">
        <f t="shared" si="5"/>
        <v>1250</v>
      </c>
      <c r="I82" s="167">
        <f t="shared" si="6"/>
        <v>1200</v>
      </c>
      <c r="J82" s="167">
        <f t="shared" si="7"/>
        <v>50</v>
      </c>
      <c r="K82" s="46"/>
    </row>
    <row r="83" spans="1:11" s="6" customFormat="1" ht="16.5" customHeight="1">
      <c r="A83" s="265">
        <v>77</v>
      </c>
      <c r="B83" s="453" t="s">
        <v>229</v>
      </c>
      <c r="C83" s="242" t="s">
        <v>343</v>
      </c>
      <c r="D83" s="431" t="s">
        <v>79</v>
      </c>
      <c r="E83" s="551" t="s">
        <v>378</v>
      </c>
      <c r="F83" s="543" t="s">
        <v>213</v>
      </c>
      <c r="G83" s="167">
        <f t="shared" si="4"/>
        <v>2400</v>
      </c>
      <c r="H83" s="167">
        <f t="shared" si="5"/>
        <v>1250</v>
      </c>
      <c r="I83" s="167">
        <f t="shared" si="6"/>
        <v>1200</v>
      </c>
      <c r="J83" s="167">
        <f t="shared" si="7"/>
        <v>50</v>
      </c>
      <c r="K83" s="46"/>
    </row>
    <row r="84" spans="1:11" s="6" customFormat="1" ht="16.5" customHeight="1">
      <c r="A84" s="266">
        <v>78</v>
      </c>
      <c r="B84" s="453" t="s">
        <v>229</v>
      </c>
      <c r="C84" s="242" t="s">
        <v>236</v>
      </c>
      <c r="D84" s="431" t="s">
        <v>203</v>
      </c>
      <c r="E84" s="551" t="s">
        <v>378</v>
      </c>
      <c r="F84" s="543" t="s">
        <v>213</v>
      </c>
      <c r="G84" s="167">
        <f t="shared" si="4"/>
        <v>2400</v>
      </c>
      <c r="H84" s="167">
        <f t="shared" si="5"/>
        <v>1250</v>
      </c>
      <c r="I84" s="167">
        <f t="shared" si="6"/>
        <v>1200</v>
      </c>
      <c r="J84" s="167">
        <f t="shared" si="7"/>
        <v>50</v>
      </c>
      <c r="K84" s="46"/>
    </row>
    <row r="85" spans="1:11" s="6" customFormat="1" ht="16.5" customHeight="1">
      <c r="A85" s="265">
        <v>79</v>
      </c>
      <c r="B85" s="453" t="s">
        <v>229</v>
      </c>
      <c r="C85" s="242" t="s">
        <v>244</v>
      </c>
      <c r="D85" s="431" t="s">
        <v>14</v>
      </c>
      <c r="E85" s="551" t="s">
        <v>378</v>
      </c>
      <c r="F85" s="543" t="s">
        <v>213</v>
      </c>
      <c r="G85" s="167">
        <f t="shared" si="4"/>
        <v>2400</v>
      </c>
      <c r="H85" s="167">
        <f t="shared" si="5"/>
        <v>1250</v>
      </c>
      <c r="I85" s="167">
        <f t="shared" si="6"/>
        <v>1200</v>
      </c>
      <c r="J85" s="167">
        <f t="shared" si="7"/>
        <v>50</v>
      </c>
      <c r="K85" s="46"/>
    </row>
    <row r="86" spans="1:11" s="6" customFormat="1" ht="16.5" customHeight="1">
      <c r="A86" s="266">
        <v>80</v>
      </c>
      <c r="B86" s="453" t="s">
        <v>344</v>
      </c>
      <c r="C86" s="242" t="s">
        <v>245</v>
      </c>
      <c r="D86" s="431" t="s">
        <v>119</v>
      </c>
      <c r="E86" s="551" t="s">
        <v>378</v>
      </c>
      <c r="F86" s="543" t="s">
        <v>213</v>
      </c>
      <c r="G86" s="167">
        <f t="shared" si="4"/>
        <v>2400</v>
      </c>
      <c r="H86" s="167">
        <f t="shared" si="5"/>
        <v>1250</v>
      </c>
      <c r="I86" s="167">
        <f t="shared" si="6"/>
        <v>1200</v>
      </c>
      <c r="J86" s="167">
        <f t="shared" si="7"/>
        <v>50</v>
      </c>
      <c r="K86" s="46"/>
    </row>
    <row r="87" spans="1:11" s="6" customFormat="1" ht="16.5" customHeight="1">
      <c r="A87" s="265">
        <v>81</v>
      </c>
      <c r="B87" s="453" t="s">
        <v>290</v>
      </c>
      <c r="C87" s="241" t="s">
        <v>101</v>
      </c>
      <c r="D87" s="460" t="s">
        <v>211</v>
      </c>
      <c r="E87" s="551" t="s">
        <v>378</v>
      </c>
      <c r="F87" s="543" t="s">
        <v>213</v>
      </c>
      <c r="G87" s="167">
        <f t="shared" si="4"/>
        <v>2400</v>
      </c>
      <c r="H87" s="167">
        <f t="shared" si="5"/>
        <v>1250</v>
      </c>
      <c r="I87" s="167">
        <f t="shared" si="6"/>
        <v>1200</v>
      </c>
      <c r="J87" s="167">
        <f t="shared" si="7"/>
        <v>50</v>
      </c>
      <c r="K87" s="46"/>
    </row>
    <row r="88" spans="1:11" s="6" customFormat="1" ht="16.5" customHeight="1">
      <c r="A88" s="266">
        <v>82</v>
      </c>
      <c r="B88" s="462" t="s">
        <v>345</v>
      </c>
      <c r="C88" s="250" t="s">
        <v>307</v>
      </c>
      <c r="D88" s="431" t="s">
        <v>151</v>
      </c>
      <c r="E88" s="551" t="s">
        <v>378</v>
      </c>
      <c r="F88" s="543" t="s">
        <v>213</v>
      </c>
      <c r="G88" s="167">
        <f t="shared" si="4"/>
        <v>2400</v>
      </c>
      <c r="H88" s="167">
        <f t="shared" si="5"/>
        <v>1250</v>
      </c>
      <c r="I88" s="167">
        <f t="shared" si="6"/>
        <v>1200</v>
      </c>
      <c r="J88" s="167">
        <f t="shared" si="7"/>
        <v>50</v>
      </c>
      <c r="K88" s="46"/>
    </row>
    <row r="89" spans="1:11" s="6" customFormat="1" ht="16.5" customHeight="1">
      <c r="A89" s="265">
        <v>83</v>
      </c>
      <c r="B89" s="453" t="s">
        <v>229</v>
      </c>
      <c r="C89" s="242" t="s">
        <v>348</v>
      </c>
      <c r="D89" s="460" t="s">
        <v>188</v>
      </c>
      <c r="E89" s="551" t="s">
        <v>378</v>
      </c>
      <c r="F89" s="543" t="s">
        <v>213</v>
      </c>
      <c r="G89" s="167">
        <f t="shared" si="4"/>
        <v>2400</v>
      </c>
      <c r="H89" s="167">
        <f t="shared" si="5"/>
        <v>1250</v>
      </c>
      <c r="I89" s="167">
        <f t="shared" si="6"/>
        <v>1200</v>
      </c>
      <c r="J89" s="167">
        <f t="shared" si="7"/>
        <v>50</v>
      </c>
      <c r="K89" s="46"/>
    </row>
    <row r="90" spans="1:11" s="6" customFormat="1" ht="16.5" customHeight="1">
      <c r="A90" s="266">
        <v>84</v>
      </c>
      <c r="B90" s="453" t="s">
        <v>350</v>
      </c>
      <c r="C90" s="242" t="s">
        <v>263</v>
      </c>
      <c r="D90" s="431" t="s">
        <v>0</v>
      </c>
      <c r="E90" s="551" t="s">
        <v>378</v>
      </c>
      <c r="F90" s="542" t="s">
        <v>1220</v>
      </c>
      <c r="G90" s="167">
        <f t="shared" si="4"/>
        <v>2400</v>
      </c>
      <c r="H90" s="167">
        <f t="shared" si="5"/>
        <v>1250</v>
      </c>
      <c r="I90" s="167">
        <f t="shared" si="6"/>
        <v>1200</v>
      </c>
      <c r="J90" s="167">
        <f t="shared" si="7"/>
        <v>50</v>
      </c>
      <c r="K90" s="46"/>
    </row>
    <row r="91" spans="1:11" s="6" customFormat="1" ht="16.5" customHeight="1">
      <c r="A91" s="265">
        <v>85</v>
      </c>
      <c r="B91" s="453" t="s">
        <v>229</v>
      </c>
      <c r="C91" s="242" t="s">
        <v>266</v>
      </c>
      <c r="D91" s="457">
        <v>34740</v>
      </c>
      <c r="E91" s="551" t="s">
        <v>378</v>
      </c>
      <c r="F91" s="543" t="s">
        <v>213</v>
      </c>
      <c r="G91" s="167">
        <f t="shared" si="4"/>
        <v>2400</v>
      </c>
      <c r="H91" s="167">
        <f t="shared" si="5"/>
        <v>1250</v>
      </c>
      <c r="I91" s="167">
        <f t="shared" si="6"/>
        <v>1200</v>
      </c>
      <c r="J91" s="167">
        <f t="shared" si="7"/>
        <v>50</v>
      </c>
      <c r="K91" s="46"/>
    </row>
    <row r="92" spans="1:11" s="6" customFormat="1" ht="16.5" customHeight="1">
      <c r="A92" s="266">
        <v>86</v>
      </c>
      <c r="B92" s="453" t="s">
        <v>351</v>
      </c>
      <c r="C92" s="242" t="s">
        <v>339</v>
      </c>
      <c r="D92" s="457">
        <v>35350</v>
      </c>
      <c r="E92" s="551" t="s">
        <v>378</v>
      </c>
      <c r="F92" s="543" t="s">
        <v>213</v>
      </c>
      <c r="G92" s="167">
        <f t="shared" si="4"/>
        <v>2400</v>
      </c>
      <c r="H92" s="167">
        <f t="shared" si="5"/>
        <v>1250</v>
      </c>
      <c r="I92" s="167">
        <f t="shared" si="6"/>
        <v>1200</v>
      </c>
      <c r="J92" s="167">
        <f t="shared" si="7"/>
        <v>50</v>
      </c>
      <c r="K92" s="46"/>
    </row>
    <row r="93" spans="1:11" s="6" customFormat="1" ht="16.5" customHeight="1">
      <c r="A93" s="265">
        <v>87</v>
      </c>
      <c r="B93" s="462" t="s">
        <v>349</v>
      </c>
      <c r="C93" s="250" t="s">
        <v>262</v>
      </c>
      <c r="D93" s="431" t="s">
        <v>80</v>
      </c>
      <c r="E93" s="551" t="s">
        <v>378</v>
      </c>
      <c r="F93" s="543" t="s">
        <v>213</v>
      </c>
      <c r="G93" s="167">
        <f t="shared" si="4"/>
        <v>2400</v>
      </c>
      <c r="H93" s="167">
        <f t="shared" si="5"/>
        <v>1250</v>
      </c>
      <c r="I93" s="167">
        <f t="shared" si="6"/>
        <v>1200</v>
      </c>
      <c r="J93" s="167">
        <f t="shared" si="7"/>
        <v>50</v>
      </c>
      <c r="K93" s="46"/>
    </row>
    <row r="94" spans="1:11" s="7" customFormat="1" ht="16.5" customHeight="1">
      <c r="A94" s="266">
        <v>88</v>
      </c>
      <c r="B94" s="453" t="s">
        <v>257</v>
      </c>
      <c r="C94" s="241" t="s">
        <v>105</v>
      </c>
      <c r="D94" s="431" t="s">
        <v>140</v>
      </c>
      <c r="E94" s="551" t="s">
        <v>98</v>
      </c>
      <c r="F94" s="543" t="s">
        <v>213</v>
      </c>
      <c r="G94" s="167">
        <f t="shared" si="4"/>
        <v>2400</v>
      </c>
      <c r="H94" s="167">
        <f t="shared" si="5"/>
        <v>1250</v>
      </c>
      <c r="I94" s="167">
        <f t="shared" si="6"/>
        <v>1200</v>
      </c>
      <c r="J94" s="167">
        <f t="shared" si="7"/>
        <v>50</v>
      </c>
      <c r="K94" s="46"/>
    </row>
    <row r="95" spans="1:11" s="7" customFormat="1" ht="16.5" customHeight="1">
      <c r="A95" s="265">
        <v>89</v>
      </c>
      <c r="B95" s="453" t="s">
        <v>356</v>
      </c>
      <c r="C95" s="242" t="s">
        <v>277</v>
      </c>
      <c r="D95" s="431" t="s">
        <v>107</v>
      </c>
      <c r="E95" s="551" t="s">
        <v>98</v>
      </c>
      <c r="F95" s="543" t="s">
        <v>213</v>
      </c>
      <c r="G95" s="167">
        <f t="shared" si="4"/>
        <v>2400</v>
      </c>
      <c r="H95" s="167">
        <f t="shared" si="5"/>
        <v>1250</v>
      </c>
      <c r="I95" s="167">
        <f t="shared" si="6"/>
        <v>1200</v>
      </c>
      <c r="J95" s="167">
        <f t="shared" si="7"/>
        <v>50</v>
      </c>
      <c r="K95" s="46"/>
    </row>
    <row r="96" spans="1:11" s="7" customFormat="1" ht="16.5" customHeight="1">
      <c r="A96" s="266">
        <v>90</v>
      </c>
      <c r="B96" s="453" t="s">
        <v>305</v>
      </c>
      <c r="C96" s="242" t="s">
        <v>279</v>
      </c>
      <c r="D96" s="431" t="s">
        <v>20</v>
      </c>
      <c r="E96" s="551" t="s">
        <v>98</v>
      </c>
      <c r="F96" s="543" t="s">
        <v>213</v>
      </c>
      <c r="G96" s="167">
        <f t="shared" si="4"/>
        <v>2400</v>
      </c>
      <c r="H96" s="167">
        <f t="shared" si="5"/>
        <v>1250</v>
      </c>
      <c r="I96" s="167">
        <f t="shared" si="6"/>
        <v>1200</v>
      </c>
      <c r="J96" s="167">
        <f t="shared" si="7"/>
        <v>50</v>
      </c>
      <c r="K96" s="147"/>
    </row>
    <row r="97" spans="1:11" s="144" customFormat="1" ht="16.5" customHeight="1">
      <c r="A97" s="265">
        <v>91</v>
      </c>
      <c r="B97" s="264" t="s">
        <v>352</v>
      </c>
      <c r="C97" s="241" t="s">
        <v>10</v>
      </c>
      <c r="D97" s="269" t="s">
        <v>28</v>
      </c>
      <c r="E97" s="551" t="s">
        <v>98</v>
      </c>
      <c r="F97" s="543" t="s">
        <v>213</v>
      </c>
      <c r="G97" s="167">
        <f t="shared" si="4"/>
        <v>2400</v>
      </c>
      <c r="H97" s="167">
        <f t="shared" si="5"/>
        <v>1250</v>
      </c>
      <c r="I97" s="167">
        <f t="shared" si="6"/>
        <v>1200</v>
      </c>
      <c r="J97" s="167">
        <f t="shared" si="7"/>
        <v>50</v>
      </c>
      <c r="K97" s="46"/>
    </row>
    <row r="98" spans="1:11" s="144" customFormat="1" ht="16.5" customHeight="1">
      <c r="A98" s="266">
        <v>92</v>
      </c>
      <c r="B98" s="246" t="s">
        <v>257</v>
      </c>
      <c r="C98" s="241" t="s">
        <v>10</v>
      </c>
      <c r="D98" s="269" t="s">
        <v>138</v>
      </c>
      <c r="E98" s="551" t="s">
        <v>98</v>
      </c>
      <c r="F98" s="543" t="s">
        <v>213</v>
      </c>
      <c r="G98" s="167">
        <f t="shared" si="4"/>
        <v>2400</v>
      </c>
      <c r="H98" s="167">
        <f t="shared" si="5"/>
        <v>1250</v>
      </c>
      <c r="I98" s="167">
        <f t="shared" si="6"/>
        <v>1200</v>
      </c>
      <c r="J98" s="167">
        <f t="shared" si="7"/>
        <v>50</v>
      </c>
      <c r="K98" s="46"/>
    </row>
    <row r="99" spans="1:11" s="144" customFormat="1" ht="16.5" customHeight="1">
      <c r="A99" s="265">
        <v>93</v>
      </c>
      <c r="B99" s="246" t="s">
        <v>353</v>
      </c>
      <c r="C99" s="241" t="s">
        <v>10</v>
      </c>
      <c r="D99" s="269" t="s">
        <v>79</v>
      </c>
      <c r="E99" s="551" t="s">
        <v>98</v>
      </c>
      <c r="F99" s="543" t="s">
        <v>213</v>
      </c>
      <c r="G99" s="167">
        <f t="shared" si="4"/>
        <v>2400</v>
      </c>
      <c r="H99" s="167">
        <f t="shared" si="5"/>
        <v>1250</v>
      </c>
      <c r="I99" s="167">
        <f t="shared" si="6"/>
        <v>1200</v>
      </c>
      <c r="J99" s="167">
        <f t="shared" si="7"/>
        <v>50</v>
      </c>
      <c r="K99" s="46"/>
    </row>
    <row r="100" spans="1:11" s="144" customFormat="1" ht="16.5" customHeight="1">
      <c r="A100" s="266">
        <v>94</v>
      </c>
      <c r="B100" s="246" t="s">
        <v>223</v>
      </c>
      <c r="C100" s="242" t="s">
        <v>347</v>
      </c>
      <c r="D100" s="269" t="s">
        <v>142</v>
      </c>
      <c r="E100" s="551" t="s">
        <v>98</v>
      </c>
      <c r="F100" s="543" t="s">
        <v>213</v>
      </c>
      <c r="G100" s="167">
        <f t="shared" si="4"/>
        <v>2400</v>
      </c>
      <c r="H100" s="167">
        <f t="shared" si="5"/>
        <v>1250</v>
      </c>
      <c r="I100" s="167">
        <f t="shared" si="6"/>
        <v>1200</v>
      </c>
      <c r="J100" s="167">
        <f t="shared" si="7"/>
        <v>50</v>
      </c>
      <c r="K100" s="46"/>
    </row>
    <row r="101" spans="1:11" s="144" customFormat="1" ht="16.5" customHeight="1">
      <c r="A101" s="265">
        <v>95</v>
      </c>
      <c r="B101" s="246" t="s">
        <v>354</v>
      </c>
      <c r="C101" s="241" t="s">
        <v>10</v>
      </c>
      <c r="D101" s="269" t="s">
        <v>133</v>
      </c>
      <c r="E101" s="551" t="s">
        <v>98</v>
      </c>
      <c r="F101" s="543" t="s">
        <v>213</v>
      </c>
      <c r="G101" s="167">
        <f t="shared" si="4"/>
        <v>2400</v>
      </c>
      <c r="H101" s="167">
        <f t="shared" si="5"/>
        <v>1250</v>
      </c>
      <c r="I101" s="167">
        <f t="shared" si="6"/>
        <v>1200</v>
      </c>
      <c r="J101" s="167">
        <f t="shared" si="7"/>
        <v>50</v>
      </c>
      <c r="K101" s="46"/>
    </row>
    <row r="102" spans="1:11" s="144" customFormat="1" ht="16.5" customHeight="1">
      <c r="A102" s="266">
        <v>96</v>
      </c>
      <c r="B102" s="246" t="s">
        <v>355</v>
      </c>
      <c r="C102" s="242" t="s">
        <v>277</v>
      </c>
      <c r="D102" s="269" t="s">
        <v>23</v>
      </c>
      <c r="E102" s="551" t="s">
        <v>98</v>
      </c>
      <c r="F102" s="543" t="s">
        <v>213</v>
      </c>
      <c r="G102" s="167">
        <f t="shared" si="4"/>
        <v>2400</v>
      </c>
      <c r="H102" s="167">
        <f t="shared" si="5"/>
        <v>1250</v>
      </c>
      <c r="I102" s="167">
        <f t="shared" si="6"/>
        <v>1200</v>
      </c>
      <c r="J102" s="167">
        <f t="shared" si="7"/>
        <v>50</v>
      </c>
      <c r="K102" s="46"/>
    </row>
    <row r="103" spans="1:11" s="144" customFormat="1" ht="16.5" customHeight="1">
      <c r="A103" s="265">
        <v>97</v>
      </c>
      <c r="B103" s="246" t="s">
        <v>358</v>
      </c>
      <c r="C103" s="241" t="s">
        <v>156</v>
      </c>
      <c r="D103" s="269" t="s">
        <v>182</v>
      </c>
      <c r="E103" s="551" t="s">
        <v>98</v>
      </c>
      <c r="F103" s="543" t="s">
        <v>213</v>
      </c>
      <c r="G103" s="167">
        <f t="shared" si="4"/>
        <v>2400</v>
      </c>
      <c r="H103" s="167">
        <f t="shared" si="5"/>
        <v>1250</v>
      </c>
      <c r="I103" s="167">
        <f t="shared" si="6"/>
        <v>1200</v>
      </c>
      <c r="J103" s="167">
        <f t="shared" si="7"/>
        <v>50</v>
      </c>
      <c r="K103" s="46"/>
    </row>
    <row r="104" spans="1:11" s="144" customFormat="1" ht="16.5" customHeight="1">
      <c r="A104" s="266">
        <v>98</v>
      </c>
      <c r="B104" s="246" t="s">
        <v>229</v>
      </c>
      <c r="C104" s="242" t="s">
        <v>359</v>
      </c>
      <c r="D104" s="269" t="s">
        <v>27</v>
      </c>
      <c r="E104" s="551" t="s">
        <v>98</v>
      </c>
      <c r="F104" s="543" t="s">
        <v>213</v>
      </c>
      <c r="G104" s="167">
        <f t="shared" si="4"/>
        <v>2400</v>
      </c>
      <c r="H104" s="167">
        <f t="shared" si="5"/>
        <v>1250</v>
      </c>
      <c r="I104" s="167">
        <f t="shared" si="6"/>
        <v>1200</v>
      </c>
      <c r="J104" s="167">
        <f t="shared" si="7"/>
        <v>50</v>
      </c>
      <c r="K104" s="46"/>
    </row>
    <row r="105" spans="1:11" s="7" customFormat="1" ht="16.5" customHeight="1">
      <c r="A105" s="265">
        <v>99</v>
      </c>
      <c r="B105" s="453" t="s">
        <v>229</v>
      </c>
      <c r="C105" s="242" t="s">
        <v>275</v>
      </c>
      <c r="D105" s="431" t="s">
        <v>165</v>
      </c>
      <c r="E105" s="551" t="s">
        <v>98</v>
      </c>
      <c r="F105" s="543" t="s">
        <v>213</v>
      </c>
      <c r="G105" s="167">
        <f t="shared" si="4"/>
        <v>2400</v>
      </c>
      <c r="H105" s="167">
        <f t="shared" si="5"/>
        <v>1250</v>
      </c>
      <c r="I105" s="167">
        <f t="shared" si="6"/>
        <v>1200</v>
      </c>
      <c r="J105" s="167">
        <f t="shared" si="7"/>
        <v>50</v>
      </c>
      <c r="K105" s="46"/>
    </row>
    <row r="106" spans="1:11" s="7" customFormat="1" ht="16.5" customHeight="1">
      <c r="A106" s="266">
        <v>100</v>
      </c>
      <c r="B106" s="462" t="s">
        <v>259</v>
      </c>
      <c r="C106" s="250" t="s">
        <v>233</v>
      </c>
      <c r="D106" s="431" t="s">
        <v>8</v>
      </c>
      <c r="E106" s="551" t="s">
        <v>98</v>
      </c>
      <c r="F106" s="543" t="s">
        <v>213</v>
      </c>
      <c r="G106" s="167">
        <f t="shared" si="4"/>
        <v>2400</v>
      </c>
      <c r="H106" s="167">
        <f t="shared" si="5"/>
        <v>1250</v>
      </c>
      <c r="I106" s="167">
        <f t="shared" si="6"/>
        <v>1200</v>
      </c>
      <c r="J106" s="167">
        <f t="shared" si="7"/>
        <v>50</v>
      </c>
      <c r="K106" s="46"/>
    </row>
    <row r="107" spans="1:11" s="7" customFormat="1" ht="16.5" customHeight="1">
      <c r="A107" s="265">
        <v>101</v>
      </c>
      <c r="B107" s="453" t="s">
        <v>357</v>
      </c>
      <c r="C107" s="242" t="s">
        <v>331</v>
      </c>
      <c r="D107" s="431" t="s">
        <v>33</v>
      </c>
      <c r="E107" s="551" t="s">
        <v>98</v>
      </c>
      <c r="F107" s="543" t="s">
        <v>213</v>
      </c>
      <c r="G107" s="167">
        <f t="shared" si="4"/>
        <v>2400</v>
      </c>
      <c r="H107" s="167">
        <f t="shared" si="5"/>
        <v>1250</v>
      </c>
      <c r="I107" s="167">
        <f t="shared" si="6"/>
        <v>1200</v>
      </c>
      <c r="J107" s="167">
        <f t="shared" si="7"/>
        <v>50</v>
      </c>
      <c r="K107" s="46"/>
    </row>
    <row r="108" spans="1:11" s="7" customFormat="1" ht="16.5" customHeight="1">
      <c r="A108" s="266">
        <v>102</v>
      </c>
      <c r="B108" s="453" t="s">
        <v>360</v>
      </c>
      <c r="C108" s="241" t="s">
        <v>10</v>
      </c>
      <c r="D108" s="431" t="s">
        <v>122</v>
      </c>
      <c r="E108" s="551" t="s">
        <v>97</v>
      </c>
      <c r="F108" s="543" t="s">
        <v>213</v>
      </c>
      <c r="G108" s="167">
        <f t="shared" si="4"/>
        <v>2400</v>
      </c>
      <c r="H108" s="167">
        <f t="shared" si="5"/>
        <v>1250</v>
      </c>
      <c r="I108" s="167">
        <f t="shared" si="6"/>
        <v>1200</v>
      </c>
      <c r="J108" s="167">
        <f t="shared" si="7"/>
        <v>50</v>
      </c>
      <c r="K108" s="46"/>
    </row>
    <row r="109" spans="1:11" s="7" customFormat="1" ht="16.5" customHeight="1">
      <c r="A109" s="265">
        <v>103</v>
      </c>
      <c r="B109" s="453" t="s">
        <v>361</v>
      </c>
      <c r="C109" s="242" t="s">
        <v>230</v>
      </c>
      <c r="D109" s="431" t="s">
        <v>143</v>
      </c>
      <c r="E109" s="551" t="s">
        <v>97</v>
      </c>
      <c r="F109" s="543" t="s">
        <v>213</v>
      </c>
      <c r="G109" s="167">
        <f t="shared" si="4"/>
        <v>2400</v>
      </c>
      <c r="H109" s="167">
        <f t="shared" si="5"/>
        <v>1250</v>
      </c>
      <c r="I109" s="167">
        <f t="shared" si="6"/>
        <v>1200</v>
      </c>
      <c r="J109" s="167">
        <f t="shared" si="7"/>
        <v>50</v>
      </c>
      <c r="K109" s="46"/>
    </row>
    <row r="110" spans="1:11" s="7" customFormat="1" ht="16.5" customHeight="1">
      <c r="A110" s="266">
        <v>104</v>
      </c>
      <c r="B110" s="453" t="s">
        <v>288</v>
      </c>
      <c r="C110" s="242" t="s">
        <v>230</v>
      </c>
      <c r="D110" s="431" t="s">
        <v>110</v>
      </c>
      <c r="E110" s="551" t="s">
        <v>97</v>
      </c>
      <c r="F110" s="543" t="s">
        <v>213</v>
      </c>
      <c r="G110" s="167">
        <f t="shared" si="4"/>
        <v>2400</v>
      </c>
      <c r="H110" s="167">
        <f t="shared" si="5"/>
        <v>1250</v>
      </c>
      <c r="I110" s="167">
        <f t="shared" si="6"/>
        <v>1200</v>
      </c>
      <c r="J110" s="167">
        <f t="shared" si="7"/>
        <v>50</v>
      </c>
      <c r="K110" s="46"/>
    </row>
    <row r="111" spans="1:11" s="7" customFormat="1" ht="16.5" customHeight="1">
      <c r="A111" s="265">
        <v>105</v>
      </c>
      <c r="B111" s="453" t="s">
        <v>362</v>
      </c>
      <c r="C111" s="242" t="s">
        <v>363</v>
      </c>
      <c r="D111" s="431" t="s">
        <v>204</v>
      </c>
      <c r="E111" s="551" t="s">
        <v>97</v>
      </c>
      <c r="F111" s="543" t="s">
        <v>213</v>
      </c>
      <c r="G111" s="167">
        <f t="shared" si="4"/>
        <v>2400</v>
      </c>
      <c r="H111" s="167">
        <f t="shared" si="5"/>
        <v>1250</v>
      </c>
      <c r="I111" s="167">
        <f t="shared" si="6"/>
        <v>1200</v>
      </c>
      <c r="J111" s="167">
        <f t="shared" si="7"/>
        <v>50</v>
      </c>
      <c r="K111" s="46"/>
    </row>
    <row r="112" spans="1:11" s="7" customFormat="1" ht="16.5" customHeight="1">
      <c r="A112" s="266">
        <v>106</v>
      </c>
      <c r="B112" s="453" t="s">
        <v>252</v>
      </c>
      <c r="C112" s="242" t="s">
        <v>292</v>
      </c>
      <c r="D112" s="431" t="s">
        <v>62</v>
      </c>
      <c r="E112" s="551" t="s">
        <v>97</v>
      </c>
      <c r="F112" s="543" t="s">
        <v>213</v>
      </c>
      <c r="G112" s="167">
        <f t="shared" si="4"/>
        <v>2400</v>
      </c>
      <c r="H112" s="167">
        <f t="shared" si="5"/>
        <v>1250</v>
      </c>
      <c r="I112" s="167">
        <f t="shared" si="6"/>
        <v>1200</v>
      </c>
      <c r="J112" s="167">
        <f t="shared" si="7"/>
        <v>50</v>
      </c>
      <c r="K112" s="46"/>
    </row>
    <row r="113" spans="1:11" s="7" customFormat="1" ht="16.5" customHeight="1">
      <c r="A113" s="265">
        <v>107</v>
      </c>
      <c r="B113" s="453" t="s">
        <v>282</v>
      </c>
      <c r="C113" s="242" t="s">
        <v>294</v>
      </c>
      <c r="D113" s="431" t="s">
        <v>24</v>
      </c>
      <c r="E113" s="551" t="s">
        <v>97</v>
      </c>
      <c r="F113" s="543" t="s">
        <v>213</v>
      </c>
      <c r="G113" s="167">
        <f t="shared" si="4"/>
        <v>2400</v>
      </c>
      <c r="H113" s="167">
        <f t="shared" si="5"/>
        <v>1250</v>
      </c>
      <c r="I113" s="167">
        <f t="shared" si="6"/>
        <v>1200</v>
      </c>
      <c r="J113" s="167">
        <f t="shared" si="7"/>
        <v>50</v>
      </c>
      <c r="K113" s="46"/>
    </row>
    <row r="114" spans="1:11" s="7" customFormat="1" ht="16.5" customHeight="1">
      <c r="A114" s="266">
        <v>108</v>
      </c>
      <c r="B114" s="455" t="s">
        <v>365</v>
      </c>
      <c r="C114" s="245" t="s">
        <v>366</v>
      </c>
      <c r="D114" s="456" t="s">
        <v>192</v>
      </c>
      <c r="E114" s="551" t="s">
        <v>97</v>
      </c>
      <c r="F114" s="543" t="s">
        <v>213</v>
      </c>
      <c r="G114" s="167">
        <f t="shared" si="4"/>
        <v>2400</v>
      </c>
      <c r="H114" s="167">
        <f t="shared" si="5"/>
        <v>1250</v>
      </c>
      <c r="I114" s="167">
        <f t="shared" si="6"/>
        <v>1200</v>
      </c>
      <c r="J114" s="167">
        <f t="shared" si="7"/>
        <v>50</v>
      </c>
      <c r="K114" s="46"/>
    </row>
    <row r="115" spans="1:11" s="7" customFormat="1" ht="16.5" customHeight="1">
      <c r="A115" s="265">
        <v>109</v>
      </c>
      <c r="B115" s="455" t="s">
        <v>367</v>
      </c>
      <c r="C115" s="245" t="s">
        <v>248</v>
      </c>
      <c r="D115" s="456" t="s">
        <v>46</v>
      </c>
      <c r="E115" s="551" t="s">
        <v>97</v>
      </c>
      <c r="F115" s="543" t="s">
        <v>213</v>
      </c>
      <c r="G115" s="167">
        <f t="shared" si="4"/>
        <v>2400</v>
      </c>
      <c r="H115" s="167">
        <f t="shared" si="5"/>
        <v>1250</v>
      </c>
      <c r="I115" s="167">
        <f t="shared" si="6"/>
        <v>1200</v>
      </c>
      <c r="J115" s="167">
        <f t="shared" si="7"/>
        <v>50</v>
      </c>
      <c r="K115" s="46"/>
    </row>
    <row r="116" spans="1:11" s="7" customFormat="1" ht="16.5" customHeight="1">
      <c r="A116" s="266">
        <v>110</v>
      </c>
      <c r="B116" s="455" t="s">
        <v>229</v>
      </c>
      <c r="C116" s="245" t="s">
        <v>306</v>
      </c>
      <c r="D116" s="456" t="s">
        <v>147</v>
      </c>
      <c r="E116" s="551" t="s">
        <v>97</v>
      </c>
      <c r="F116" s="543" t="s">
        <v>213</v>
      </c>
      <c r="G116" s="167">
        <f t="shared" si="4"/>
        <v>2400</v>
      </c>
      <c r="H116" s="167">
        <f t="shared" si="5"/>
        <v>1250</v>
      </c>
      <c r="I116" s="167">
        <f t="shared" si="6"/>
        <v>1200</v>
      </c>
      <c r="J116" s="167">
        <f t="shared" si="7"/>
        <v>50</v>
      </c>
      <c r="K116" s="46"/>
    </row>
    <row r="117" spans="1:11" s="7" customFormat="1" ht="16.5" customHeight="1">
      <c r="A117" s="265">
        <v>111</v>
      </c>
      <c r="B117" s="453" t="s">
        <v>368</v>
      </c>
      <c r="C117" s="242" t="s">
        <v>253</v>
      </c>
      <c r="D117" s="431" t="s">
        <v>130</v>
      </c>
      <c r="E117" s="551" t="s">
        <v>97</v>
      </c>
      <c r="F117" s="543" t="s">
        <v>213</v>
      </c>
      <c r="G117" s="167">
        <f t="shared" si="4"/>
        <v>2400</v>
      </c>
      <c r="H117" s="167">
        <f t="shared" si="5"/>
        <v>1250</v>
      </c>
      <c r="I117" s="167">
        <f t="shared" si="6"/>
        <v>1200</v>
      </c>
      <c r="J117" s="167">
        <f t="shared" si="7"/>
        <v>50</v>
      </c>
      <c r="K117" s="46"/>
    </row>
    <row r="118" spans="1:11" s="7" customFormat="1" ht="16.5" customHeight="1">
      <c r="A118" s="266">
        <v>112</v>
      </c>
      <c r="B118" s="453" t="s">
        <v>369</v>
      </c>
      <c r="C118" s="241" t="s">
        <v>66</v>
      </c>
      <c r="D118" s="460" t="s">
        <v>50</v>
      </c>
      <c r="E118" s="551" t="s">
        <v>97</v>
      </c>
      <c r="F118" s="543" t="s">
        <v>213</v>
      </c>
      <c r="G118" s="167">
        <f t="shared" si="4"/>
        <v>2400</v>
      </c>
      <c r="H118" s="167">
        <f t="shared" si="5"/>
        <v>1250</v>
      </c>
      <c r="I118" s="167">
        <f t="shared" si="6"/>
        <v>1200</v>
      </c>
      <c r="J118" s="167">
        <f t="shared" si="7"/>
        <v>50</v>
      </c>
      <c r="K118" s="46"/>
    </row>
    <row r="119" spans="1:11" s="7" customFormat="1" ht="16.5" customHeight="1">
      <c r="A119" s="265">
        <v>113</v>
      </c>
      <c r="B119" s="462" t="s">
        <v>370</v>
      </c>
      <c r="C119" s="250" t="s">
        <v>371</v>
      </c>
      <c r="D119" s="431" t="s">
        <v>193</v>
      </c>
      <c r="E119" s="551" t="s">
        <v>97</v>
      </c>
      <c r="F119" s="543" t="s">
        <v>213</v>
      </c>
      <c r="G119" s="167">
        <f t="shared" si="4"/>
        <v>2400</v>
      </c>
      <c r="H119" s="167">
        <f t="shared" si="5"/>
        <v>1250</v>
      </c>
      <c r="I119" s="167">
        <f t="shared" si="6"/>
        <v>1200</v>
      </c>
      <c r="J119" s="167">
        <f t="shared" si="7"/>
        <v>50</v>
      </c>
      <c r="K119" s="46"/>
    </row>
    <row r="120" spans="1:11" s="7" customFormat="1" ht="16.5" customHeight="1">
      <c r="A120" s="266">
        <v>114</v>
      </c>
      <c r="B120" s="453" t="s">
        <v>229</v>
      </c>
      <c r="C120" s="242" t="s">
        <v>260</v>
      </c>
      <c r="D120" s="431" t="s">
        <v>77</v>
      </c>
      <c r="E120" s="551" t="s">
        <v>97</v>
      </c>
      <c r="F120" s="543" t="s">
        <v>213</v>
      </c>
      <c r="G120" s="167">
        <f t="shared" si="4"/>
        <v>2400</v>
      </c>
      <c r="H120" s="167">
        <f t="shared" si="5"/>
        <v>1250</v>
      </c>
      <c r="I120" s="167">
        <f t="shared" si="6"/>
        <v>1200</v>
      </c>
      <c r="J120" s="167">
        <f t="shared" si="7"/>
        <v>50</v>
      </c>
      <c r="K120" s="46"/>
    </row>
    <row r="121" spans="1:11" s="7" customFormat="1" ht="16.5" customHeight="1">
      <c r="A121" s="265">
        <v>115</v>
      </c>
      <c r="B121" s="453" t="s">
        <v>372</v>
      </c>
      <c r="C121" s="242" t="s">
        <v>373</v>
      </c>
      <c r="D121" s="431" t="s">
        <v>74</v>
      </c>
      <c r="E121" s="551" t="s">
        <v>97</v>
      </c>
      <c r="F121" s="543" t="s">
        <v>213</v>
      </c>
      <c r="G121" s="167">
        <f t="shared" si="4"/>
        <v>2400</v>
      </c>
      <c r="H121" s="167">
        <f t="shared" si="5"/>
        <v>1250</v>
      </c>
      <c r="I121" s="167">
        <f t="shared" si="6"/>
        <v>1200</v>
      </c>
      <c r="J121" s="167">
        <f t="shared" si="7"/>
        <v>50</v>
      </c>
      <c r="K121" s="46"/>
    </row>
    <row r="122" spans="1:11" s="7" customFormat="1" ht="16.5" customHeight="1">
      <c r="A122" s="266">
        <v>116</v>
      </c>
      <c r="B122" s="455" t="s">
        <v>302</v>
      </c>
      <c r="C122" s="245" t="s">
        <v>296</v>
      </c>
      <c r="D122" s="456" t="s">
        <v>3</v>
      </c>
      <c r="E122" s="551" t="s">
        <v>97</v>
      </c>
      <c r="F122" s="543" t="s">
        <v>213</v>
      </c>
      <c r="G122" s="167">
        <f t="shared" si="4"/>
        <v>2400</v>
      </c>
      <c r="H122" s="167">
        <f t="shared" si="5"/>
        <v>1250</v>
      </c>
      <c r="I122" s="167">
        <f t="shared" si="6"/>
        <v>1200</v>
      </c>
      <c r="J122" s="167">
        <f t="shared" si="7"/>
        <v>50</v>
      </c>
      <c r="K122" s="46"/>
    </row>
    <row r="123" spans="1:11" s="7" customFormat="1" ht="16.5" customHeight="1">
      <c r="A123" s="265">
        <v>117</v>
      </c>
      <c r="B123" s="455" t="s">
        <v>356</v>
      </c>
      <c r="C123" s="244" t="s">
        <v>103</v>
      </c>
      <c r="D123" s="456" t="s">
        <v>130</v>
      </c>
      <c r="E123" s="551" t="s">
        <v>97</v>
      </c>
      <c r="F123" s="543" t="s">
        <v>213</v>
      </c>
      <c r="G123" s="167">
        <f t="shared" si="4"/>
        <v>2400</v>
      </c>
      <c r="H123" s="167">
        <f t="shared" si="5"/>
        <v>1250</v>
      </c>
      <c r="I123" s="167">
        <f t="shared" si="6"/>
        <v>1200</v>
      </c>
      <c r="J123" s="167">
        <f t="shared" si="7"/>
        <v>50</v>
      </c>
      <c r="K123" s="46"/>
    </row>
    <row r="124" spans="1:11" s="144" customFormat="1" ht="16.5" customHeight="1">
      <c r="A124" s="266">
        <v>118</v>
      </c>
      <c r="B124" s="246" t="s">
        <v>364</v>
      </c>
      <c r="C124" s="241" t="s">
        <v>68</v>
      </c>
      <c r="D124" s="269" t="s">
        <v>26</v>
      </c>
      <c r="E124" s="551" t="s">
        <v>97</v>
      </c>
      <c r="F124" s="543" t="s">
        <v>213</v>
      </c>
      <c r="G124" s="167">
        <f t="shared" si="4"/>
        <v>2400</v>
      </c>
      <c r="H124" s="167">
        <f t="shared" si="5"/>
        <v>1250</v>
      </c>
      <c r="I124" s="167">
        <f t="shared" si="6"/>
        <v>1200</v>
      </c>
      <c r="J124" s="167">
        <f t="shared" si="7"/>
        <v>50</v>
      </c>
      <c r="K124" s="46"/>
    </row>
    <row r="125" spans="1:11" s="8" customFormat="1" ht="16.5" customHeight="1">
      <c r="A125" s="265">
        <v>119</v>
      </c>
      <c r="B125" s="455" t="s">
        <v>229</v>
      </c>
      <c r="C125" s="245" t="s">
        <v>277</v>
      </c>
      <c r="D125" s="463">
        <v>35377</v>
      </c>
      <c r="E125" s="551" t="s">
        <v>183</v>
      </c>
      <c r="F125" s="543" t="s">
        <v>213</v>
      </c>
      <c r="G125" s="167">
        <f t="shared" si="4"/>
        <v>2400</v>
      </c>
      <c r="H125" s="167">
        <f t="shared" si="5"/>
        <v>1250</v>
      </c>
      <c r="I125" s="167">
        <f t="shared" si="6"/>
        <v>1200</v>
      </c>
      <c r="J125" s="167">
        <f t="shared" si="7"/>
        <v>50</v>
      </c>
      <c r="K125" s="46"/>
    </row>
    <row r="126" spans="1:11" s="8" customFormat="1" ht="16.5" customHeight="1">
      <c r="A126" s="266">
        <v>120</v>
      </c>
      <c r="B126" s="453" t="s">
        <v>229</v>
      </c>
      <c r="C126" s="241" t="s">
        <v>115</v>
      </c>
      <c r="D126" s="431" t="s">
        <v>51</v>
      </c>
      <c r="E126" s="551" t="s">
        <v>183</v>
      </c>
      <c r="F126" s="543" t="s">
        <v>213</v>
      </c>
      <c r="G126" s="167">
        <f t="shared" si="4"/>
        <v>2400</v>
      </c>
      <c r="H126" s="167">
        <f t="shared" si="5"/>
        <v>1250</v>
      </c>
      <c r="I126" s="167">
        <f t="shared" si="6"/>
        <v>1200</v>
      </c>
      <c r="J126" s="167">
        <f t="shared" si="7"/>
        <v>50</v>
      </c>
      <c r="K126" s="46"/>
    </row>
    <row r="127" spans="1:11" s="8" customFormat="1" ht="16.5" customHeight="1">
      <c r="A127" s="265">
        <v>121</v>
      </c>
      <c r="B127" s="453" t="s">
        <v>379</v>
      </c>
      <c r="C127" s="241" t="s">
        <v>67</v>
      </c>
      <c r="D127" s="431" t="s">
        <v>83</v>
      </c>
      <c r="E127" s="551" t="s">
        <v>183</v>
      </c>
      <c r="F127" s="543" t="s">
        <v>213</v>
      </c>
      <c r="G127" s="167">
        <f t="shared" si="4"/>
        <v>2400</v>
      </c>
      <c r="H127" s="167">
        <f t="shared" si="5"/>
        <v>1250</v>
      </c>
      <c r="I127" s="167">
        <f t="shared" si="6"/>
        <v>1200</v>
      </c>
      <c r="J127" s="167">
        <f t="shared" si="7"/>
        <v>50</v>
      </c>
      <c r="K127" s="147"/>
    </row>
    <row r="128" spans="1:11" s="8" customFormat="1" ht="16.5" customHeight="1">
      <c r="A128" s="266">
        <v>122</v>
      </c>
      <c r="B128" s="453" t="s">
        <v>380</v>
      </c>
      <c r="C128" s="242" t="s">
        <v>291</v>
      </c>
      <c r="D128" s="431" t="s">
        <v>132</v>
      </c>
      <c r="E128" s="551" t="s">
        <v>183</v>
      </c>
      <c r="F128" s="543" t="s">
        <v>213</v>
      </c>
      <c r="G128" s="167">
        <f t="shared" si="4"/>
        <v>2400</v>
      </c>
      <c r="H128" s="167">
        <f t="shared" si="5"/>
        <v>1250</v>
      </c>
      <c r="I128" s="167">
        <f t="shared" si="6"/>
        <v>1200</v>
      </c>
      <c r="J128" s="167">
        <f t="shared" si="7"/>
        <v>50</v>
      </c>
      <c r="K128" s="46"/>
    </row>
    <row r="129" spans="1:11" s="8" customFormat="1" ht="16.5" customHeight="1">
      <c r="A129" s="265">
        <v>123</v>
      </c>
      <c r="B129" s="453" t="s">
        <v>381</v>
      </c>
      <c r="C129" s="242" t="s">
        <v>382</v>
      </c>
      <c r="D129" s="431" t="s">
        <v>199</v>
      </c>
      <c r="E129" s="551" t="s">
        <v>183</v>
      </c>
      <c r="F129" s="543" t="s">
        <v>213</v>
      </c>
      <c r="G129" s="167">
        <f t="shared" si="4"/>
        <v>2400</v>
      </c>
      <c r="H129" s="167">
        <f t="shared" si="5"/>
        <v>1250</v>
      </c>
      <c r="I129" s="167">
        <f t="shared" si="6"/>
        <v>1200</v>
      </c>
      <c r="J129" s="167">
        <f t="shared" si="7"/>
        <v>50</v>
      </c>
      <c r="K129" s="46"/>
    </row>
    <row r="130" spans="1:11" s="8" customFormat="1" ht="16.5" customHeight="1">
      <c r="A130" s="266">
        <v>124</v>
      </c>
      <c r="B130" s="453" t="s">
        <v>229</v>
      </c>
      <c r="C130" s="242" t="s">
        <v>233</v>
      </c>
      <c r="D130" s="431" t="s">
        <v>94</v>
      </c>
      <c r="E130" s="551" t="s">
        <v>183</v>
      </c>
      <c r="F130" s="543" t="s">
        <v>213</v>
      </c>
      <c r="G130" s="167">
        <f t="shared" si="4"/>
        <v>2400</v>
      </c>
      <c r="H130" s="167">
        <f t="shared" si="5"/>
        <v>1250</v>
      </c>
      <c r="I130" s="167">
        <f t="shared" si="6"/>
        <v>1200</v>
      </c>
      <c r="J130" s="167">
        <f t="shared" si="7"/>
        <v>50</v>
      </c>
      <c r="K130" s="46"/>
    </row>
    <row r="131" spans="1:11" s="8" customFormat="1" ht="16.5" customHeight="1">
      <c r="A131" s="265">
        <v>125</v>
      </c>
      <c r="B131" s="453" t="s">
        <v>229</v>
      </c>
      <c r="C131" s="242" t="s">
        <v>383</v>
      </c>
      <c r="D131" s="431" t="s">
        <v>128</v>
      </c>
      <c r="E131" s="551" t="s">
        <v>183</v>
      </c>
      <c r="F131" s="543" t="s">
        <v>213</v>
      </c>
      <c r="G131" s="167">
        <f t="shared" si="4"/>
        <v>2400</v>
      </c>
      <c r="H131" s="167">
        <f t="shared" si="5"/>
        <v>1250</v>
      </c>
      <c r="I131" s="167">
        <f t="shared" si="6"/>
        <v>1200</v>
      </c>
      <c r="J131" s="167">
        <f t="shared" si="7"/>
        <v>50</v>
      </c>
      <c r="K131" s="46"/>
    </row>
    <row r="132" spans="1:11" s="8" customFormat="1" ht="16.5" customHeight="1">
      <c r="A132" s="266">
        <v>126</v>
      </c>
      <c r="B132" s="455" t="s">
        <v>385</v>
      </c>
      <c r="C132" s="244" t="s">
        <v>103</v>
      </c>
      <c r="D132" s="456" t="s">
        <v>42</v>
      </c>
      <c r="E132" s="551" t="s">
        <v>183</v>
      </c>
      <c r="F132" s="543" t="s">
        <v>213</v>
      </c>
      <c r="G132" s="167">
        <f t="shared" si="4"/>
        <v>2400</v>
      </c>
      <c r="H132" s="167">
        <f t="shared" si="5"/>
        <v>1250</v>
      </c>
      <c r="I132" s="167">
        <f t="shared" si="6"/>
        <v>1200</v>
      </c>
      <c r="J132" s="167">
        <f t="shared" si="7"/>
        <v>50</v>
      </c>
      <c r="K132" s="46"/>
    </row>
    <row r="133" spans="1:11" s="8" customFormat="1" ht="16.5" customHeight="1">
      <c r="A133" s="265">
        <v>127</v>
      </c>
      <c r="B133" s="455" t="s">
        <v>229</v>
      </c>
      <c r="C133" s="244" t="s">
        <v>118</v>
      </c>
      <c r="D133" s="456" t="s">
        <v>131</v>
      </c>
      <c r="E133" s="551" t="s">
        <v>183</v>
      </c>
      <c r="F133" s="543" t="s">
        <v>213</v>
      </c>
      <c r="G133" s="167">
        <f t="shared" si="4"/>
        <v>2400</v>
      </c>
      <c r="H133" s="167">
        <f t="shared" si="5"/>
        <v>1250</v>
      </c>
      <c r="I133" s="167">
        <f t="shared" si="6"/>
        <v>1200</v>
      </c>
      <c r="J133" s="167">
        <f t="shared" si="7"/>
        <v>50</v>
      </c>
      <c r="K133" s="46"/>
    </row>
    <row r="134" spans="1:11" s="8" customFormat="1" ht="16.5" customHeight="1">
      <c r="A134" s="266">
        <v>128</v>
      </c>
      <c r="B134" s="455" t="s">
        <v>386</v>
      </c>
      <c r="C134" s="244" t="s">
        <v>157</v>
      </c>
      <c r="D134" s="456" t="s">
        <v>161</v>
      </c>
      <c r="E134" s="551" t="s">
        <v>183</v>
      </c>
      <c r="F134" s="543" t="s">
        <v>213</v>
      </c>
      <c r="G134" s="167">
        <f t="shared" si="4"/>
        <v>2400</v>
      </c>
      <c r="H134" s="167">
        <f t="shared" si="5"/>
        <v>1250</v>
      </c>
      <c r="I134" s="167">
        <f t="shared" si="6"/>
        <v>1200</v>
      </c>
      <c r="J134" s="167">
        <f t="shared" si="7"/>
        <v>50</v>
      </c>
      <c r="K134" s="46"/>
    </row>
    <row r="135" spans="1:11" s="8" customFormat="1" ht="16.5" customHeight="1">
      <c r="A135" s="265">
        <v>129</v>
      </c>
      <c r="B135" s="453" t="s">
        <v>229</v>
      </c>
      <c r="C135" s="242" t="s">
        <v>309</v>
      </c>
      <c r="D135" s="431" t="s">
        <v>96</v>
      </c>
      <c r="E135" s="551" t="s">
        <v>183</v>
      </c>
      <c r="F135" s="542" t="s">
        <v>1220</v>
      </c>
      <c r="G135" s="167">
        <f t="shared" si="4"/>
        <v>2400</v>
      </c>
      <c r="H135" s="167">
        <f t="shared" si="5"/>
        <v>1250</v>
      </c>
      <c r="I135" s="167">
        <f t="shared" si="6"/>
        <v>1200</v>
      </c>
      <c r="J135" s="167">
        <f t="shared" si="7"/>
        <v>50</v>
      </c>
      <c r="K135" s="46"/>
    </row>
    <row r="136" spans="1:11" s="8" customFormat="1" ht="16.5" customHeight="1">
      <c r="A136" s="266">
        <v>130</v>
      </c>
      <c r="B136" s="453" t="s">
        <v>252</v>
      </c>
      <c r="C136" s="241" t="s">
        <v>66</v>
      </c>
      <c r="D136" s="431" t="s">
        <v>209</v>
      </c>
      <c r="E136" s="551" t="s">
        <v>183</v>
      </c>
      <c r="F136" s="543" t="s">
        <v>213</v>
      </c>
      <c r="G136" s="167">
        <f t="shared" si="4"/>
        <v>2400</v>
      </c>
      <c r="H136" s="167">
        <f t="shared" si="5"/>
        <v>1250</v>
      </c>
      <c r="I136" s="167">
        <f t="shared" si="6"/>
        <v>1200</v>
      </c>
      <c r="J136" s="167">
        <f t="shared" si="7"/>
        <v>50</v>
      </c>
      <c r="K136" s="46"/>
    </row>
    <row r="137" spans="1:11" s="8" customFormat="1" ht="16.5" customHeight="1">
      <c r="A137" s="265">
        <v>131</v>
      </c>
      <c r="B137" s="453" t="s">
        <v>229</v>
      </c>
      <c r="C137" s="241" t="s">
        <v>102</v>
      </c>
      <c r="D137" s="431" t="s">
        <v>77</v>
      </c>
      <c r="E137" s="551" t="s">
        <v>183</v>
      </c>
      <c r="F137" s="543" t="s">
        <v>213</v>
      </c>
      <c r="G137" s="167">
        <f t="shared" si="4"/>
        <v>2400</v>
      </c>
      <c r="H137" s="167">
        <f t="shared" si="5"/>
        <v>1250</v>
      </c>
      <c r="I137" s="167">
        <f t="shared" si="6"/>
        <v>1200</v>
      </c>
      <c r="J137" s="167">
        <f t="shared" si="7"/>
        <v>50</v>
      </c>
      <c r="K137" s="46"/>
    </row>
    <row r="138" spans="1:11" s="8" customFormat="1" ht="16.5" customHeight="1">
      <c r="A138" s="266">
        <v>132</v>
      </c>
      <c r="B138" s="453" t="s">
        <v>305</v>
      </c>
      <c r="C138" s="242" t="s">
        <v>390</v>
      </c>
      <c r="D138" s="431" t="s">
        <v>113</v>
      </c>
      <c r="E138" s="551" t="s">
        <v>183</v>
      </c>
      <c r="F138" s="543" t="s">
        <v>213</v>
      </c>
      <c r="G138" s="167">
        <f aca="true" t="shared" si="8" ref="G138:G157">480*5</f>
        <v>2400</v>
      </c>
      <c r="H138" s="167">
        <f aca="true" t="shared" si="9" ref="H138:H157">250*5</f>
        <v>1250</v>
      </c>
      <c r="I138" s="167">
        <f aca="true" t="shared" si="10" ref="I138:I156">(G138/2)</f>
        <v>1200</v>
      </c>
      <c r="J138" s="167">
        <f aca="true" t="shared" si="11" ref="J138:J157">(H138-I138)</f>
        <v>50</v>
      </c>
      <c r="K138" s="46"/>
    </row>
    <row r="139" spans="1:11" s="8" customFormat="1" ht="16.5" customHeight="1">
      <c r="A139" s="265">
        <v>133</v>
      </c>
      <c r="B139" s="455" t="s">
        <v>374</v>
      </c>
      <c r="C139" s="245" t="s">
        <v>224</v>
      </c>
      <c r="D139" s="456" t="s">
        <v>92</v>
      </c>
      <c r="E139" s="551" t="s">
        <v>183</v>
      </c>
      <c r="F139" s="543" t="s">
        <v>213</v>
      </c>
      <c r="G139" s="167">
        <f t="shared" si="8"/>
        <v>2400</v>
      </c>
      <c r="H139" s="167">
        <f t="shared" si="9"/>
        <v>1250</v>
      </c>
      <c r="I139" s="167">
        <f t="shared" si="10"/>
        <v>1200</v>
      </c>
      <c r="J139" s="167">
        <f t="shared" si="11"/>
        <v>50</v>
      </c>
      <c r="K139" s="46"/>
    </row>
    <row r="140" spans="1:11" s="8" customFormat="1" ht="16.5" customHeight="1">
      <c r="A140" s="266">
        <v>134</v>
      </c>
      <c r="B140" s="455" t="s">
        <v>387</v>
      </c>
      <c r="C140" s="245" t="s">
        <v>306</v>
      </c>
      <c r="D140" s="456" t="s">
        <v>31</v>
      </c>
      <c r="E140" s="551" t="s">
        <v>183</v>
      </c>
      <c r="F140" s="543" t="s">
        <v>213</v>
      </c>
      <c r="G140" s="167">
        <f t="shared" si="8"/>
        <v>2400</v>
      </c>
      <c r="H140" s="167">
        <f t="shared" si="9"/>
        <v>1250</v>
      </c>
      <c r="I140" s="167">
        <f t="shared" si="10"/>
        <v>1200</v>
      </c>
      <c r="J140" s="167">
        <f t="shared" si="11"/>
        <v>50</v>
      </c>
      <c r="K140" s="46"/>
    </row>
    <row r="141" spans="1:11" s="7" customFormat="1" ht="16.5" customHeight="1">
      <c r="A141" s="265">
        <v>135</v>
      </c>
      <c r="B141" s="464" t="s">
        <v>1182</v>
      </c>
      <c r="C141" s="251" t="s">
        <v>391</v>
      </c>
      <c r="D141" s="465" t="s">
        <v>88</v>
      </c>
      <c r="E141" s="551" t="s">
        <v>392</v>
      </c>
      <c r="F141" s="543" t="s">
        <v>213</v>
      </c>
      <c r="G141" s="167">
        <f t="shared" si="8"/>
        <v>2400</v>
      </c>
      <c r="H141" s="167">
        <f t="shared" si="9"/>
        <v>1250</v>
      </c>
      <c r="I141" s="167">
        <f t="shared" si="10"/>
        <v>1200</v>
      </c>
      <c r="J141" s="167">
        <f t="shared" si="11"/>
        <v>50</v>
      </c>
      <c r="K141" s="46"/>
    </row>
    <row r="142" spans="1:11" s="7" customFormat="1" ht="16.5" customHeight="1">
      <c r="A142" s="266">
        <v>136</v>
      </c>
      <c r="B142" s="258" t="s">
        <v>229</v>
      </c>
      <c r="C142" s="252" t="s">
        <v>230</v>
      </c>
      <c r="D142" s="270" t="s">
        <v>40</v>
      </c>
      <c r="E142" s="551" t="s">
        <v>392</v>
      </c>
      <c r="F142" s="543" t="s">
        <v>213</v>
      </c>
      <c r="G142" s="167">
        <f t="shared" si="8"/>
        <v>2400</v>
      </c>
      <c r="H142" s="167">
        <f t="shared" si="9"/>
        <v>1250</v>
      </c>
      <c r="I142" s="167">
        <f t="shared" si="10"/>
        <v>1200</v>
      </c>
      <c r="J142" s="167">
        <f t="shared" si="11"/>
        <v>50</v>
      </c>
      <c r="K142" s="46"/>
    </row>
    <row r="143" spans="1:11" s="7" customFormat="1" ht="16.5" customHeight="1">
      <c r="A143" s="265">
        <v>137</v>
      </c>
      <c r="B143" s="258" t="s">
        <v>393</v>
      </c>
      <c r="C143" s="252" t="s">
        <v>394</v>
      </c>
      <c r="D143" s="270" t="s">
        <v>39</v>
      </c>
      <c r="E143" s="551" t="s">
        <v>392</v>
      </c>
      <c r="F143" s="543" t="s">
        <v>213</v>
      </c>
      <c r="G143" s="167">
        <f t="shared" si="8"/>
        <v>2400</v>
      </c>
      <c r="H143" s="167">
        <f t="shared" si="9"/>
        <v>1250</v>
      </c>
      <c r="I143" s="167">
        <f t="shared" si="10"/>
        <v>1200</v>
      </c>
      <c r="J143" s="167">
        <f t="shared" si="11"/>
        <v>50</v>
      </c>
      <c r="K143" s="46"/>
    </row>
    <row r="144" spans="1:11" s="7" customFormat="1" ht="16.5" customHeight="1">
      <c r="A144" s="266">
        <v>138</v>
      </c>
      <c r="B144" s="258" t="s">
        <v>257</v>
      </c>
      <c r="C144" s="252" t="s">
        <v>395</v>
      </c>
      <c r="D144" s="270" t="s">
        <v>146</v>
      </c>
      <c r="E144" s="551" t="s">
        <v>392</v>
      </c>
      <c r="F144" s="543" t="s">
        <v>213</v>
      </c>
      <c r="G144" s="167">
        <f t="shared" si="8"/>
        <v>2400</v>
      </c>
      <c r="H144" s="167">
        <f t="shared" si="9"/>
        <v>1250</v>
      </c>
      <c r="I144" s="167">
        <f t="shared" si="10"/>
        <v>1200</v>
      </c>
      <c r="J144" s="167">
        <f t="shared" si="11"/>
        <v>50</v>
      </c>
      <c r="K144" s="46"/>
    </row>
    <row r="145" spans="1:11" s="7" customFormat="1" ht="16.5" customHeight="1">
      <c r="A145" s="265">
        <v>139</v>
      </c>
      <c r="B145" s="464" t="s">
        <v>396</v>
      </c>
      <c r="C145" s="253" t="s">
        <v>67</v>
      </c>
      <c r="D145" s="466" t="s">
        <v>1183</v>
      </c>
      <c r="E145" s="551" t="s">
        <v>392</v>
      </c>
      <c r="F145" s="543" t="s">
        <v>213</v>
      </c>
      <c r="G145" s="167">
        <f t="shared" si="8"/>
        <v>2400</v>
      </c>
      <c r="H145" s="167">
        <f t="shared" si="9"/>
        <v>1250</v>
      </c>
      <c r="I145" s="167">
        <f t="shared" si="10"/>
        <v>1200</v>
      </c>
      <c r="J145" s="167">
        <f t="shared" si="11"/>
        <v>50</v>
      </c>
      <c r="K145" s="46"/>
    </row>
    <row r="146" spans="1:11" s="7" customFormat="1" ht="16.5" customHeight="1">
      <c r="A146" s="266">
        <v>140</v>
      </c>
      <c r="B146" s="464" t="s">
        <v>229</v>
      </c>
      <c r="C146" s="251" t="s">
        <v>329</v>
      </c>
      <c r="D146" s="465" t="s">
        <v>87</v>
      </c>
      <c r="E146" s="551" t="s">
        <v>392</v>
      </c>
      <c r="F146" s="543" t="s">
        <v>213</v>
      </c>
      <c r="G146" s="167">
        <f t="shared" si="8"/>
        <v>2400</v>
      </c>
      <c r="H146" s="167">
        <f t="shared" si="9"/>
        <v>1250</v>
      </c>
      <c r="I146" s="167">
        <f t="shared" si="10"/>
        <v>1200</v>
      </c>
      <c r="J146" s="167">
        <f t="shared" si="11"/>
        <v>50</v>
      </c>
      <c r="K146" s="46"/>
    </row>
    <row r="147" spans="1:11" s="7" customFormat="1" ht="16.5" customHeight="1">
      <c r="A147" s="265">
        <v>141</v>
      </c>
      <c r="B147" s="464" t="s">
        <v>240</v>
      </c>
      <c r="C147" s="251" t="s">
        <v>236</v>
      </c>
      <c r="D147" s="465" t="s">
        <v>129</v>
      </c>
      <c r="E147" s="551" t="s">
        <v>392</v>
      </c>
      <c r="F147" s="543" t="s">
        <v>213</v>
      </c>
      <c r="G147" s="167">
        <f t="shared" si="8"/>
        <v>2400</v>
      </c>
      <c r="H147" s="167">
        <f t="shared" si="9"/>
        <v>1250</v>
      </c>
      <c r="I147" s="167">
        <f t="shared" si="10"/>
        <v>1200</v>
      </c>
      <c r="J147" s="167">
        <f t="shared" si="11"/>
        <v>50</v>
      </c>
      <c r="K147" s="46"/>
    </row>
    <row r="148" spans="1:11" s="7" customFormat="1" ht="16.5" customHeight="1">
      <c r="A148" s="266">
        <v>142</v>
      </c>
      <c r="B148" s="258" t="s">
        <v>229</v>
      </c>
      <c r="C148" s="254" t="s">
        <v>9</v>
      </c>
      <c r="D148" s="467" t="s">
        <v>214</v>
      </c>
      <c r="E148" s="551" t="s">
        <v>392</v>
      </c>
      <c r="F148" s="543" t="s">
        <v>213</v>
      </c>
      <c r="G148" s="167">
        <f t="shared" si="8"/>
        <v>2400</v>
      </c>
      <c r="H148" s="167">
        <f t="shared" si="9"/>
        <v>1250</v>
      </c>
      <c r="I148" s="167">
        <f t="shared" si="10"/>
        <v>1200</v>
      </c>
      <c r="J148" s="167">
        <f t="shared" si="11"/>
        <v>50</v>
      </c>
      <c r="K148" s="46"/>
    </row>
    <row r="149" spans="1:11" s="7" customFormat="1" ht="16.5" customHeight="1">
      <c r="A149" s="265">
        <v>143</v>
      </c>
      <c r="B149" s="258" t="s">
        <v>305</v>
      </c>
      <c r="C149" s="252" t="s">
        <v>245</v>
      </c>
      <c r="D149" s="270" t="s">
        <v>64</v>
      </c>
      <c r="E149" s="551" t="s">
        <v>392</v>
      </c>
      <c r="F149" s="543" t="s">
        <v>213</v>
      </c>
      <c r="G149" s="167">
        <f t="shared" si="8"/>
        <v>2400</v>
      </c>
      <c r="H149" s="167">
        <f t="shared" si="9"/>
        <v>1250</v>
      </c>
      <c r="I149" s="167">
        <f t="shared" si="10"/>
        <v>1200</v>
      </c>
      <c r="J149" s="167">
        <f t="shared" si="11"/>
        <v>50</v>
      </c>
      <c r="K149" s="46"/>
    </row>
    <row r="150" spans="1:11" s="7" customFormat="1" ht="16.5" customHeight="1">
      <c r="A150" s="266">
        <v>144</v>
      </c>
      <c r="B150" s="258" t="s">
        <v>357</v>
      </c>
      <c r="C150" s="254" t="s">
        <v>124</v>
      </c>
      <c r="D150" s="270" t="s">
        <v>150</v>
      </c>
      <c r="E150" s="551" t="s">
        <v>392</v>
      </c>
      <c r="F150" s="543" t="s">
        <v>213</v>
      </c>
      <c r="G150" s="167">
        <f t="shared" si="8"/>
        <v>2400</v>
      </c>
      <c r="H150" s="167">
        <f t="shared" si="9"/>
        <v>1250</v>
      </c>
      <c r="I150" s="167">
        <f t="shared" si="10"/>
        <v>1200</v>
      </c>
      <c r="J150" s="167">
        <f t="shared" si="11"/>
        <v>50</v>
      </c>
      <c r="K150" s="46"/>
    </row>
    <row r="151" spans="1:11" s="7" customFormat="1" ht="16.5" customHeight="1">
      <c r="A151" s="265">
        <v>145</v>
      </c>
      <c r="B151" s="258" t="s">
        <v>397</v>
      </c>
      <c r="C151" s="252" t="s">
        <v>306</v>
      </c>
      <c r="D151" s="270" t="s">
        <v>82</v>
      </c>
      <c r="E151" s="551" t="s">
        <v>392</v>
      </c>
      <c r="F151" s="543" t="s">
        <v>213</v>
      </c>
      <c r="G151" s="167">
        <f t="shared" si="8"/>
        <v>2400</v>
      </c>
      <c r="H151" s="167">
        <f t="shared" si="9"/>
        <v>1250</v>
      </c>
      <c r="I151" s="167">
        <f t="shared" si="10"/>
        <v>1200</v>
      </c>
      <c r="J151" s="167">
        <f t="shared" si="11"/>
        <v>50</v>
      </c>
      <c r="K151" s="46"/>
    </row>
    <row r="152" spans="1:11" s="7" customFormat="1" ht="16.5" customHeight="1">
      <c r="A152" s="266">
        <v>146</v>
      </c>
      <c r="B152" s="468" t="s">
        <v>304</v>
      </c>
      <c r="C152" s="255" t="s">
        <v>398</v>
      </c>
      <c r="D152" s="270" t="s">
        <v>22</v>
      </c>
      <c r="E152" s="551" t="s">
        <v>392</v>
      </c>
      <c r="F152" s="543" t="s">
        <v>213</v>
      </c>
      <c r="G152" s="167">
        <f t="shared" si="8"/>
        <v>2400</v>
      </c>
      <c r="H152" s="167">
        <f t="shared" si="9"/>
        <v>1250</v>
      </c>
      <c r="I152" s="167">
        <f t="shared" si="10"/>
        <v>1200</v>
      </c>
      <c r="J152" s="167">
        <f t="shared" si="11"/>
        <v>50</v>
      </c>
      <c r="K152" s="46"/>
    </row>
    <row r="153" spans="1:11" s="7" customFormat="1" ht="16.5" customHeight="1">
      <c r="A153" s="265">
        <v>147</v>
      </c>
      <c r="B153" s="258" t="s">
        <v>229</v>
      </c>
      <c r="C153" s="252" t="s">
        <v>399</v>
      </c>
      <c r="D153" s="270" t="s">
        <v>172</v>
      </c>
      <c r="E153" s="551" t="s">
        <v>392</v>
      </c>
      <c r="F153" s="543" t="s">
        <v>213</v>
      </c>
      <c r="G153" s="167">
        <f t="shared" si="8"/>
        <v>2400</v>
      </c>
      <c r="H153" s="167">
        <f t="shared" si="9"/>
        <v>1250</v>
      </c>
      <c r="I153" s="167">
        <f t="shared" si="10"/>
        <v>1200</v>
      </c>
      <c r="J153" s="167">
        <f t="shared" si="11"/>
        <v>50</v>
      </c>
      <c r="K153" s="46"/>
    </row>
    <row r="154" spans="1:11" s="7" customFormat="1" ht="16.5" customHeight="1">
      <c r="A154" s="266">
        <v>148</v>
      </c>
      <c r="B154" s="258" t="s">
        <v>229</v>
      </c>
      <c r="C154" s="252" t="s">
        <v>348</v>
      </c>
      <c r="D154" s="270" t="s">
        <v>158</v>
      </c>
      <c r="E154" s="551" t="s">
        <v>392</v>
      </c>
      <c r="F154" s="543" t="s">
        <v>213</v>
      </c>
      <c r="G154" s="167">
        <f t="shared" si="8"/>
        <v>2400</v>
      </c>
      <c r="H154" s="167">
        <f t="shared" si="9"/>
        <v>1250</v>
      </c>
      <c r="I154" s="167">
        <f t="shared" si="10"/>
        <v>1200</v>
      </c>
      <c r="J154" s="167">
        <f t="shared" si="11"/>
        <v>50</v>
      </c>
      <c r="K154" s="46"/>
    </row>
    <row r="155" spans="1:11" s="7" customFormat="1" ht="16.5" customHeight="1">
      <c r="A155" s="265">
        <v>149</v>
      </c>
      <c r="B155" s="258" t="s">
        <v>229</v>
      </c>
      <c r="C155" s="252" t="s">
        <v>258</v>
      </c>
      <c r="D155" s="270" t="s">
        <v>75</v>
      </c>
      <c r="E155" s="551" t="s">
        <v>392</v>
      </c>
      <c r="F155" s="543" t="s">
        <v>213</v>
      </c>
      <c r="G155" s="167">
        <f t="shared" si="8"/>
        <v>2400</v>
      </c>
      <c r="H155" s="167">
        <f t="shared" si="9"/>
        <v>1250</v>
      </c>
      <c r="I155" s="167">
        <f t="shared" si="10"/>
        <v>1200</v>
      </c>
      <c r="J155" s="167">
        <f t="shared" si="11"/>
        <v>50</v>
      </c>
      <c r="K155" s="46"/>
    </row>
    <row r="156" spans="1:11" s="7" customFormat="1" ht="16.5" customHeight="1">
      <c r="A156" s="266">
        <v>150</v>
      </c>
      <c r="B156" s="258" t="s">
        <v>229</v>
      </c>
      <c r="C156" s="252" t="s">
        <v>339</v>
      </c>
      <c r="D156" s="270" t="s">
        <v>160</v>
      </c>
      <c r="E156" s="551" t="s">
        <v>392</v>
      </c>
      <c r="F156" s="543" t="s">
        <v>213</v>
      </c>
      <c r="G156" s="167">
        <f t="shared" si="8"/>
        <v>2400</v>
      </c>
      <c r="H156" s="167">
        <f t="shared" si="9"/>
        <v>1250</v>
      </c>
      <c r="I156" s="167">
        <f t="shared" si="10"/>
        <v>1200</v>
      </c>
      <c r="J156" s="167">
        <f t="shared" si="11"/>
        <v>50</v>
      </c>
      <c r="K156" s="46"/>
    </row>
    <row r="157" spans="1:11" s="7" customFormat="1" ht="16.5" customHeight="1">
      <c r="A157" s="265">
        <v>151</v>
      </c>
      <c r="B157" s="464" t="s">
        <v>400</v>
      </c>
      <c r="C157" s="251" t="s">
        <v>401</v>
      </c>
      <c r="D157" s="465" t="s">
        <v>181</v>
      </c>
      <c r="E157" s="551" t="s">
        <v>392</v>
      </c>
      <c r="F157" s="543" t="s">
        <v>213</v>
      </c>
      <c r="G157" s="167">
        <f t="shared" si="8"/>
        <v>2400</v>
      </c>
      <c r="H157" s="167">
        <f t="shared" si="9"/>
        <v>1250</v>
      </c>
      <c r="I157" s="167">
        <f aca="true" t="shared" si="12" ref="I157:I162">(G157/2)</f>
        <v>1200</v>
      </c>
      <c r="J157" s="167">
        <f t="shared" si="11"/>
        <v>50</v>
      </c>
      <c r="K157" s="46"/>
    </row>
    <row r="158" spans="1:11" s="174" customFormat="1" ht="17.25" customHeight="1">
      <c r="A158" s="266">
        <v>152</v>
      </c>
      <c r="B158" s="258" t="s">
        <v>402</v>
      </c>
      <c r="C158" s="254" t="s">
        <v>10</v>
      </c>
      <c r="D158" s="270" t="s">
        <v>48</v>
      </c>
      <c r="E158" s="551" t="s">
        <v>414</v>
      </c>
      <c r="F158" s="542" t="s">
        <v>1221</v>
      </c>
      <c r="G158" s="167">
        <f>5*395</f>
        <v>1975</v>
      </c>
      <c r="H158" s="167">
        <f>5*250</f>
        <v>1250</v>
      </c>
      <c r="I158" s="167">
        <f t="shared" si="12"/>
        <v>987.5</v>
      </c>
      <c r="J158" s="167">
        <f>(H158-I158)</f>
        <v>262.5</v>
      </c>
      <c r="K158" s="147"/>
    </row>
    <row r="159" spans="1:11" s="7" customFormat="1" ht="17.25" customHeight="1">
      <c r="A159" s="265">
        <v>153</v>
      </c>
      <c r="B159" s="258" t="s">
        <v>403</v>
      </c>
      <c r="C159" s="254" t="s">
        <v>906</v>
      </c>
      <c r="D159" s="270" t="s">
        <v>54</v>
      </c>
      <c r="E159" s="551" t="s">
        <v>414</v>
      </c>
      <c r="F159" s="546" t="s">
        <v>213</v>
      </c>
      <c r="G159" s="167">
        <f>5*395</f>
        <v>1975</v>
      </c>
      <c r="H159" s="167">
        <f>5*250</f>
        <v>1250</v>
      </c>
      <c r="I159" s="167">
        <f t="shared" si="12"/>
        <v>987.5</v>
      </c>
      <c r="J159" s="167">
        <f>(H159-I159)</f>
        <v>262.5</v>
      </c>
      <c r="K159" s="147"/>
    </row>
    <row r="160" spans="1:11" s="7" customFormat="1" ht="17.25" customHeight="1">
      <c r="A160" s="266">
        <v>154</v>
      </c>
      <c r="B160" s="258" t="s">
        <v>257</v>
      </c>
      <c r="C160" s="254" t="s">
        <v>12</v>
      </c>
      <c r="D160" s="270" t="s">
        <v>58</v>
      </c>
      <c r="E160" s="551" t="s">
        <v>414</v>
      </c>
      <c r="F160" s="546" t="s">
        <v>213</v>
      </c>
      <c r="G160" s="167">
        <f aca="true" t="shared" si="13" ref="G160:G198">5*395</f>
        <v>1975</v>
      </c>
      <c r="H160" s="167">
        <f aca="true" t="shared" si="14" ref="H160:H204">5*250</f>
        <v>1250</v>
      </c>
      <c r="I160" s="167">
        <f t="shared" si="12"/>
        <v>987.5</v>
      </c>
      <c r="J160" s="167">
        <f>(H160-I160)</f>
        <v>262.5</v>
      </c>
      <c r="K160" s="46"/>
    </row>
    <row r="161" spans="1:11" s="7" customFormat="1" ht="17.25" customHeight="1">
      <c r="A161" s="265">
        <v>155</v>
      </c>
      <c r="B161" s="258" t="s">
        <v>404</v>
      </c>
      <c r="C161" s="254" t="s">
        <v>171</v>
      </c>
      <c r="D161" s="469" t="s">
        <v>195</v>
      </c>
      <c r="E161" s="551" t="s">
        <v>414</v>
      </c>
      <c r="F161" s="546" t="s">
        <v>213</v>
      </c>
      <c r="G161" s="167">
        <f t="shared" si="13"/>
        <v>1975</v>
      </c>
      <c r="H161" s="167">
        <f t="shared" si="14"/>
        <v>1250</v>
      </c>
      <c r="I161" s="167">
        <f t="shared" si="12"/>
        <v>987.5</v>
      </c>
      <c r="J161" s="167">
        <f>(H161-I161)</f>
        <v>262.5</v>
      </c>
      <c r="K161" s="46"/>
    </row>
    <row r="162" spans="1:11" s="7" customFormat="1" ht="17.25" customHeight="1">
      <c r="A162" s="266">
        <v>156</v>
      </c>
      <c r="B162" s="468" t="s">
        <v>229</v>
      </c>
      <c r="C162" s="255" t="s">
        <v>230</v>
      </c>
      <c r="D162" s="270" t="s">
        <v>139</v>
      </c>
      <c r="E162" s="551" t="s">
        <v>414</v>
      </c>
      <c r="F162" s="546" t="s">
        <v>213</v>
      </c>
      <c r="G162" s="167">
        <f t="shared" si="13"/>
        <v>1975</v>
      </c>
      <c r="H162" s="167">
        <f t="shared" si="14"/>
        <v>1250</v>
      </c>
      <c r="I162" s="167">
        <f t="shared" si="12"/>
        <v>987.5</v>
      </c>
      <c r="J162" s="167">
        <f>(H162-I162)</f>
        <v>262.5</v>
      </c>
      <c r="K162" s="46"/>
    </row>
    <row r="163" spans="1:11" s="7" customFormat="1" ht="17.25" customHeight="1">
      <c r="A163" s="265">
        <v>157</v>
      </c>
      <c r="B163" s="464" t="s">
        <v>251</v>
      </c>
      <c r="C163" s="251" t="s">
        <v>292</v>
      </c>
      <c r="D163" s="465" t="s">
        <v>197</v>
      </c>
      <c r="E163" s="551" t="s">
        <v>414</v>
      </c>
      <c r="F163" s="546" t="s">
        <v>213</v>
      </c>
      <c r="G163" s="167">
        <f t="shared" si="13"/>
        <v>1975</v>
      </c>
      <c r="H163" s="167">
        <f t="shared" si="14"/>
        <v>1250</v>
      </c>
      <c r="I163" s="167">
        <f aca="true" t="shared" si="15" ref="I163:I187">(G163/2)</f>
        <v>987.5</v>
      </c>
      <c r="J163" s="167">
        <f aca="true" t="shared" si="16" ref="J163:J187">(H163-I163)</f>
        <v>262.5</v>
      </c>
      <c r="K163" s="46"/>
    </row>
    <row r="164" spans="1:11" s="7" customFormat="1" ht="17.25" customHeight="1">
      <c r="A164" s="266">
        <v>158</v>
      </c>
      <c r="B164" s="258" t="s">
        <v>257</v>
      </c>
      <c r="C164" s="252" t="s">
        <v>405</v>
      </c>
      <c r="D164" s="270" t="s">
        <v>174</v>
      </c>
      <c r="E164" s="551" t="s">
        <v>414</v>
      </c>
      <c r="F164" s="546" t="s">
        <v>213</v>
      </c>
      <c r="G164" s="167">
        <f t="shared" si="13"/>
        <v>1975</v>
      </c>
      <c r="H164" s="167">
        <f t="shared" si="14"/>
        <v>1250</v>
      </c>
      <c r="I164" s="167">
        <f t="shared" si="15"/>
        <v>987.5</v>
      </c>
      <c r="J164" s="167">
        <f t="shared" si="16"/>
        <v>262.5</v>
      </c>
      <c r="K164" s="46"/>
    </row>
    <row r="165" spans="1:11" s="7" customFormat="1" ht="17.25" customHeight="1">
      <c r="A165" s="265">
        <v>159</v>
      </c>
      <c r="B165" s="258" t="s">
        <v>235</v>
      </c>
      <c r="C165" s="252" t="s">
        <v>406</v>
      </c>
      <c r="D165" s="270" t="s">
        <v>154</v>
      </c>
      <c r="E165" s="551" t="s">
        <v>414</v>
      </c>
      <c r="F165" s="546" t="s">
        <v>213</v>
      </c>
      <c r="G165" s="167">
        <f t="shared" si="13"/>
        <v>1975</v>
      </c>
      <c r="H165" s="167">
        <f t="shared" si="14"/>
        <v>1250</v>
      </c>
      <c r="I165" s="167">
        <f t="shared" si="15"/>
        <v>987.5</v>
      </c>
      <c r="J165" s="167">
        <f t="shared" si="16"/>
        <v>262.5</v>
      </c>
      <c r="K165" s="46"/>
    </row>
    <row r="166" spans="1:11" s="7" customFormat="1" ht="17.25" customHeight="1">
      <c r="A166" s="266">
        <v>160</v>
      </c>
      <c r="B166" s="258" t="s">
        <v>407</v>
      </c>
      <c r="C166" s="252" t="s">
        <v>408</v>
      </c>
      <c r="D166" s="270" t="s">
        <v>153</v>
      </c>
      <c r="E166" s="551" t="s">
        <v>414</v>
      </c>
      <c r="F166" s="546" t="s">
        <v>213</v>
      </c>
      <c r="G166" s="167">
        <f t="shared" si="13"/>
        <v>1975</v>
      </c>
      <c r="H166" s="167">
        <f t="shared" si="14"/>
        <v>1250</v>
      </c>
      <c r="I166" s="167">
        <f t="shared" si="15"/>
        <v>987.5</v>
      </c>
      <c r="J166" s="167">
        <f t="shared" si="16"/>
        <v>262.5</v>
      </c>
      <c r="K166" s="46"/>
    </row>
    <row r="167" spans="1:11" s="7" customFormat="1" ht="17.25" customHeight="1">
      <c r="A167" s="265">
        <v>161</v>
      </c>
      <c r="B167" s="258" t="s">
        <v>409</v>
      </c>
      <c r="C167" s="252" t="s">
        <v>410</v>
      </c>
      <c r="D167" s="469" t="s">
        <v>189</v>
      </c>
      <c r="E167" s="551" t="s">
        <v>414</v>
      </c>
      <c r="F167" s="546" t="s">
        <v>213</v>
      </c>
      <c r="G167" s="167">
        <f t="shared" si="13"/>
        <v>1975</v>
      </c>
      <c r="H167" s="167">
        <f t="shared" si="14"/>
        <v>1250</v>
      </c>
      <c r="I167" s="167">
        <f t="shared" si="15"/>
        <v>987.5</v>
      </c>
      <c r="J167" s="167">
        <f t="shared" si="16"/>
        <v>262.5</v>
      </c>
      <c r="K167" s="46"/>
    </row>
    <row r="168" spans="1:11" s="7" customFormat="1" ht="17.25" customHeight="1">
      <c r="A168" s="266">
        <v>162</v>
      </c>
      <c r="B168" s="470" t="s">
        <v>411</v>
      </c>
      <c r="C168" s="256" t="s">
        <v>412</v>
      </c>
      <c r="D168" s="465" t="s">
        <v>61</v>
      </c>
      <c r="E168" s="551" t="s">
        <v>414</v>
      </c>
      <c r="F168" s="546" t="s">
        <v>213</v>
      </c>
      <c r="G168" s="167">
        <f t="shared" si="13"/>
        <v>1975</v>
      </c>
      <c r="H168" s="167">
        <f t="shared" si="14"/>
        <v>1250</v>
      </c>
      <c r="I168" s="167">
        <f t="shared" si="15"/>
        <v>987.5</v>
      </c>
      <c r="J168" s="167">
        <f t="shared" si="16"/>
        <v>262.5</v>
      </c>
      <c r="K168" s="46"/>
    </row>
    <row r="169" spans="1:11" s="7" customFormat="1" ht="17.25" customHeight="1">
      <c r="A169" s="265">
        <v>163</v>
      </c>
      <c r="B169" s="258" t="s">
        <v>247</v>
      </c>
      <c r="C169" s="252" t="s">
        <v>413</v>
      </c>
      <c r="D169" s="270" t="s">
        <v>173</v>
      </c>
      <c r="E169" s="551" t="s">
        <v>414</v>
      </c>
      <c r="F169" s="546" t="s">
        <v>213</v>
      </c>
      <c r="G169" s="167">
        <f t="shared" si="13"/>
        <v>1975</v>
      </c>
      <c r="H169" s="167">
        <f t="shared" si="14"/>
        <v>1250</v>
      </c>
      <c r="I169" s="167">
        <f t="shared" si="15"/>
        <v>987.5</v>
      </c>
      <c r="J169" s="167">
        <f t="shared" si="16"/>
        <v>262.5</v>
      </c>
      <c r="K169" s="46"/>
    </row>
    <row r="170" spans="1:11" s="7" customFormat="1" ht="17.25" customHeight="1">
      <c r="A170" s="266">
        <v>164</v>
      </c>
      <c r="B170" s="464" t="s">
        <v>284</v>
      </c>
      <c r="C170" s="251" t="s">
        <v>296</v>
      </c>
      <c r="D170" s="471">
        <v>34001</v>
      </c>
      <c r="E170" s="551" t="s">
        <v>414</v>
      </c>
      <c r="F170" s="546" t="s">
        <v>213</v>
      </c>
      <c r="G170" s="167">
        <f t="shared" si="13"/>
        <v>1975</v>
      </c>
      <c r="H170" s="167">
        <f t="shared" si="14"/>
        <v>1250</v>
      </c>
      <c r="I170" s="167">
        <f t="shared" si="15"/>
        <v>987.5</v>
      </c>
      <c r="J170" s="167">
        <f t="shared" si="16"/>
        <v>262.5</v>
      </c>
      <c r="K170" s="46"/>
    </row>
    <row r="171" spans="1:11" s="7" customFormat="1" ht="17.25" customHeight="1">
      <c r="A171" s="265">
        <v>165</v>
      </c>
      <c r="B171" s="258" t="s">
        <v>276</v>
      </c>
      <c r="C171" s="252" t="s">
        <v>296</v>
      </c>
      <c r="D171" s="270" t="s">
        <v>180</v>
      </c>
      <c r="E171" s="551" t="s">
        <v>414</v>
      </c>
      <c r="F171" s="546" t="s">
        <v>213</v>
      </c>
      <c r="G171" s="167">
        <f t="shared" si="13"/>
        <v>1975</v>
      </c>
      <c r="H171" s="167">
        <f t="shared" si="14"/>
        <v>1250</v>
      </c>
      <c r="I171" s="167">
        <f t="shared" si="15"/>
        <v>987.5</v>
      </c>
      <c r="J171" s="167">
        <f t="shared" si="16"/>
        <v>262.5</v>
      </c>
      <c r="K171" s="46"/>
    </row>
    <row r="172" spans="1:11" s="7" customFormat="1" ht="17.25" customHeight="1">
      <c r="A172" s="266">
        <v>166</v>
      </c>
      <c r="B172" s="258" t="s">
        <v>415</v>
      </c>
      <c r="C172" s="252" t="s">
        <v>245</v>
      </c>
      <c r="D172" s="270" t="s">
        <v>55</v>
      </c>
      <c r="E172" s="551" t="s">
        <v>414</v>
      </c>
      <c r="F172" s="546" t="s">
        <v>213</v>
      </c>
      <c r="G172" s="167">
        <f t="shared" si="13"/>
        <v>1975</v>
      </c>
      <c r="H172" s="167">
        <f t="shared" si="14"/>
        <v>1250</v>
      </c>
      <c r="I172" s="167">
        <f t="shared" si="15"/>
        <v>987.5</v>
      </c>
      <c r="J172" s="167">
        <f t="shared" si="16"/>
        <v>262.5</v>
      </c>
      <c r="K172" s="46"/>
    </row>
    <row r="173" spans="1:11" s="7" customFormat="1" ht="17.25" customHeight="1">
      <c r="A173" s="265">
        <v>167</v>
      </c>
      <c r="B173" s="464" t="s">
        <v>416</v>
      </c>
      <c r="C173" s="251" t="s">
        <v>245</v>
      </c>
      <c r="D173" s="465" t="s">
        <v>120</v>
      </c>
      <c r="E173" s="551" t="s">
        <v>414</v>
      </c>
      <c r="F173" s="546" t="s">
        <v>213</v>
      </c>
      <c r="G173" s="167">
        <f t="shared" si="13"/>
        <v>1975</v>
      </c>
      <c r="H173" s="167">
        <f t="shared" si="14"/>
        <v>1250</v>
      </c>
      <c r="I173" s="167">
        <f t="shared" si="15"/>
        <v>987.5</v>
      </c>
      <c r="J173" s="167">
        <f t="shared" si="16"/>
        <v>262.5</v>
      </c>
      <c r="K173" s="46"/>
    </row>
    <row r="174" spans="1:11" s="7" customFormat="1" ht="17.25" customHeight="1">
      <c r="A174" s="266">
        <v>168</v>
      </c>
      <c r="B174" s="258" t="s">
        <v>305</v>
      </c>
      <c r="C174" s="254" t="s">
        <v>118</v>
      </c>
      <c r="D174" s="270" t="s">
        <v>59</v>
      </c>
      <c r="E174" s="551" t="s">
        <v>414</v>
      </c>
      <c r="F174" s="546" t="s">
        <v>213</v>
      </c>
      <c r="G174" s="167">
        <f t="shared" si="13"/>
        <v>1975</v>
      </c>
      <c r="H174" s="167">
        <f t="shared" si="14"/>
        <v>1250</v>
      </c>
      <c r="I174" s="167">
        <f t="shared" si="15"/>
        <v>987.5</v>
      </c>
      <c r="J174" s="167">
        <f t="shared" si="16"/>
        <v>262.5</v>
      </c>
      <c r="K174" s="46"/>
    </row>
    <row r="175" spans="1:11" s="7" customFormat="1" ht="17.25" customHeight="1">
      <c r="A175" s="265">
        <v>169</v>
      </c>
      <c r="B175" s="258" t="s">
        <v>229</v>
      </c>
      <c r="C175" s="252" t="s">
        <v>417</v>
      </c>
      <c r="D175" s="270" t="s">
        <v>56</v>
      </c>
      <c r="E175" s="551" t="s">
        <v>414</v>
      </c>
      <c r="F175" s="546" t="s">
        <v>213</v>
      </c>
      <c r="G175" s="167">
        <f t="shared" si="13"/>
        <v>1975</v>
      </c>
      <c r="H175" s="167">
        <f t="shared" si="14"/>
        <v>1250</v>
      </c>
      <c r="I175" s="167">
        <f t="shared" si="15"/>
        <v>987.5</v>
      </c>
      <c r="J175" s="167">
        <f t="shared" si="16"/>
        <v>262.5</v>
      </c>
      <c r="K175" s="46"/>
    </row>
    <row r="176" spans="1:11" s="7" customFormat="1" ht="17.25" customHeight="1">
      <c r="A176" s="266">
        <v>170</v>
      </c>
      <c r="B176" s="258" t="s">
        <v>229</v>
      </c>
      <c r="C176" s="252" t="s">
        <v>255</v>
      </c>
      <c r="D176" s="270" t="s">
        <v>190</v>
      </c>
      <c r="E176" s="551" t="s">
        <v>414</v>
      </c>
      <c r="F176" s="546" t="s">
        <v>213</v>
      </c>
      <c r="G176" s="167">
        <f t="shared" si="13"/>
        <v>1975</v>
      </c>
      <c r="H176" s="167">
        <f t="shared" si="14"/>
        <v>1250</v>
      </c>
      <c r="I176" s="167">
        <f t="shared" si="15"/>
        <v>987.5</v>
      </c>
      <c r="J176" s="167">
        <f t="shared" si="16"/>
        <v>262.5</v>
      </c>
      <c r="K176" s="46"/>
    </row>
    <row r="177" spans="1:11" s="7" customFormat="1" ht="17.25" customHeight="1">
      <c r="A177" s="265">
        <v>171</v>
      </c>
      <c r="B177" s="464" t="s">
        <v>243</v>
      </c>
      <c r="C177" s="253" t="s">
        <v>162</v>
      </c>
      <c r="D177" s="472" t="s">
        <v>215</v>
      </c>
      <c r="E177" s="551" t="s">
        <v>414</v>
      </c>
      <c r="F177" s="546" t="s">
        <v>213</v>
      </c>
      <c r="G177" s="167">
        <f t="shared" si="13"/>
        <v>1975</v>
      </c>
      <c r="H177" s="167">
        <f t="shared" si="14"/>
        <v>1250</v>
      </c>
      <c r="I177" s="167">
        <f t="shared" si="15"/>
        <v>987.5</v>
      </c>
      <c r="J177" s="167">
        <f t="shared" si="16"/>
        <v>262.5</v>
      </c>
      <c r="K177" s="46"/>
    </row>
    <row r="178" spans="1:11" s="7" customFormat="1" ht="17.25" customHeight="1">
      <c r="A178" s="266">
        <v>172</v>
      </c>
      <c r="B178" s="473" t="s">
        <v>257</v>
      </c>
      <c r="C178" s="257" t="s">
        <v>337</v>
      </c>
      <c r="D178" s="465" t="s">
        <v>163</v>
      </c>
      <c r="E178" s="551" t="s">
        <v>414</v>
      </c>
      <c r="F178" s="546" t="s">
        <v>213</v>
      </c>
      <c r="G178" s="167">
        <f t="shared" si="13"/>
        <v>1975</v>
      </c>
      <c r="H178" s="167">
        <f t="shared" si="14"/>
        <v>1250</v>
      </c>
      <c r="I178" s="167">
        <f t="shared" si="15"/>
        <v>987.5</v>
      </c>
      <c r="J178" s="167">
        <f t="shared" si="16"/>
        <v>262.5</v>
      </c>
      <c r="K178" s="46"/>
    </row>
    <row r="179" spans="1:11" s="7" customFormat="1" ht="17.25" customHeight="1">
      <c r="A179" s="265">
        <v>173</v>
      </c>
      <c r="B179" s="464" t="s">
        <v>419</v>
      </c>
      <c r="C179" s="251" t="s">
        <v>265</v>
      </c>
      <c r="D179" s="471">
        <v>34981</v>
      </c>
      <c r="E179" s="551" t="s">
        <v>414</v>
      </c>
      <c r="F179" s="542" t="s">
        <v>1221</v>
      </c>
      <c r="G179" s="167">
        <f t="shared" si="13"/>
        <v>1975</v>
      </c>
      <c r="H179" s="167">
        <f t="shared" si="14"/>
        <v>1250</v>
      </c>
      <c r="I179" s="167">
        <f t="shared" si="15"/>
        <v>987.5</v>
      </c>
      <c r="J179" s="167">
        <f t="shared" si="16"/>
        <v>262.5</v>
      </c>
      <c r="K179" s="46"/>
    </row>
    <row r="180" spans="1:11" s="7" customFormat="1" ht="17.25" customHeight="1">
      <c r="A180" s="266">
        <v>174</v>
      </c>
      <c r="B180" s="464" t="s">
        <v>304</v>
      </c>
      <c r="C180" s="251" t="s">
        <v>268</v>
      </c>
      <c r="D180" s="465" t="s">
        <v>132</v>
      </c>
      <c r="E180" s="551" t="s">
        <v>414</v>
      </c>
      <c r="F180" s="546" t="s">
        <v>213</v>
      </c>
      <c r="G180" s="167">
        <f t="shared" si="13"/>
        <v>1975</v>
      </c>
      <c r="H180" s="167">
        <f t="shared" si="14"/>
        <v>1250</v>
      </c>
      <c r="I180" s="167">
        <f t="shared" si="15"/>
        <v>987.5</v>
      </c>
      <c r="J180" s="167">
        <f t="shared" si="16"/>
        <v>262.5</v>
      </c>
      <c r="K180" s="46"/>
    </row>
    <row r="181" spans="1:11" s="7" customFormat="1" ht="17.25" customHeight="1">
      <c r="A181" s="265">
        <v>175</v>
      </c>
      <c r="B181" s="258" t="s">
        <v>393</v>
      </c>
      <c r="C181" s="252" t="s">
        <v>268</v>
      </c>
      <c r="D181" s="270" t="s">
        <v>57</v>
      </c>
      <c r="E181" s="551" t="s">
        <v>414</v>
      </c>
      <c r="F181" s="546" t="s">
        <v>213</v>
      </c>
      <c r="G181" s="167">
        <f t="shared" si="13"/>
        <v>1975</v>
      </c>
      <c r="H181" s="167">
        <f t="shared" si="14"/>
        <v>1250</v>
      </c>
      <c r="I181" s="167">
        <f t="shared" si="15"/>
        <v>987.5</v>
      </c>
      <c r="J181" s="167">
        <f t="shared" si="16"/>
        <v>262.5</v>
      </c>
      <c r="K181" s="46"/>
    </row>
    <row r="182" spans="1:11" s="7" customFormat="1" ht="17.25" customHeight="1">
      <c r="A182" s="266">
        <v>176</v>
      </c>
      <c r="B182" s="258" t="s">
        <v>257</v>
      </c>
      <c r="C182" s="252" t="s">
        <v>420</v>
      </c>
      <c r="D182" s="270" t="s">
        <v>137</v>
      </c>
      <c r="E182" s="551" t="s">
        <v>414</v>
      </c>
      <c r="F182" s="546" t="s">
        <v>213</v>
      </c>
      <c r="G182" s="167">
        <f t="shared" si="13"/>
        <v>1975</v>
      </c>
      <c r="H182" s="167">
        <f t="shared" si="14"/>
        <v>1250</v>
      </c>
      <c r="I182" s="167">
        <f t="shared" si="15"/>
        <v>987.5</v>
      </c>
      <c r="J182" s="167">
        <f t="shared" si="16"/>
        <v>262.5</v>
      </c>
      <c r="K182" s="46"/>
    </row>
    <row r="183" spans="1:11" s="7" customFormat="1" ht="17.25" customHeight="1">
      <c r="A183" s="265">
        <v>177</v>
      </c>
      <c r="B183" s="258" t="s">
        <v>243</v>
      </c>
      <c r="C183" s="252" t="s">
        <v>421</v>
      </c>
      <c r="D183" s="469" t="s">
        <v>191</v>
      </c>
      <c r="E183" s="554" t="s">
        <v>414</v>
      </c>
      <c r="F183" s="546" t="s">
        <v>213</v>
      </c>
      <c r="G183" s="167">
        <f t="shared" si="13"/>
        <v>1975</v>
      </c>
      <c r="H183" s="167">
        <f t="shared" si="14"/>
        <v>1250</v>
      </c>
      <c r="I183" s="167">
        <f t="shared" si="15"/>
        <v>987.5</v>
      </c>
      <c r="J183" s="167">
        <f t="shared" si="16"/>
        <v>262.5</v>
      </c>
      <c r="K183" s="46"/>
    </row>
    <row r="184" spans="1:11" s="7" customFormat="1" ht="17.25" customHeight="1">
      <c r="A184" s="266">
        <v>178</v>
      </c>
      <c r="B184" s="258" t="s">
        <v>422</v>
      </c>
      <c r="C184" s="252" t="s">
        <v>423</v>
      </c>
      <c r="D184" s="270" t="s">
        <v>155</v>
      </c>
      <c r="E184" s="551" t="s">
        <v>414</v>
      </c>
      <c r="F184" s="546" t="s">
        <v>213</v>
      </c>
      <c r="G184" s="167">
        <f t="shared" si="13"/>
        <v>1975</v>
      </c>
      <c r="H184" s="167">
        <f t="shared" si="14"/>
        <v>1250</v>
      </c>
      <c r="I184" s="167">
        <f t="shared" si="15"/>
        <v>987.5</v>
      </c>
      <c r="J184" s="167">
        <f t="shared" si="16"/>
        <v>262.5</v>
      </c>
      <c r="K184" s="46"/>
    </row>
    <row r="185" spans="1:11" s="7" customFormat="1" ht="17.25" customHeight="1">
      <c r="A185" s="265">
        <v>179</v>
      </c>
      <c r="B185" s="258" t="s">
        <v>424</v>
      </c>
      <c r="C185" s="252" t="s">
        <v>425</v>
      </c>
      <c r="D185" s="270" t="s">
        <v>49</v>
      </c>
      <c r="E185" s="551" t="s">
        <v>414</v>
      </c>
      <c r="F185" s="546" t="s">
        <v>213</v>
      </c>
      <c r="G185" s="167">
        <f t="shared" si="13"/>
        <v>1975</v>
      </c>
      <c r="H185" s="167">
        <f t="shared" si="14"/>
        <v>1250</v>
      </c>
      <c r="I185" s="167">
        <f t="shared" si="15"/>
        <v>987.5</v>
      </c>
      <c r="J185" s="167">
        <f t="shared" si="16"/>
        <v>262.5</v>
      </c>
      <c r="K185" s="46"/>
    </row>
    <row r="186" spans="1:11" s="7" customFormat="1" ht="17.25" customHeight="1">
      <c r="A186" s="266">
        <v>180</v>
      </c>
      <c r="B186" s="464" t="s">
        <v>304</v>
      </c>
      <c r="C186" s="251" t="s">
        <v>425</v>
      </c>
      <c r="D186" s="465" t="s">
        <v>196</v>
      </c>
      <c r="E186" s="551" t="s">
        <v>414</v>
      </c>
      <c r="F186" s="546" t="s">
        <v>213</v>
      </c>
      <c r="G186" s="167">
        <f t="shared" si="13"/>
        <v>1975</v>
      </c>
      <c r="H186" s="167">
        <f t="shared" si="14"/>
        <v>1250</v>
      </c>
      <c r="I186" s="167">
        <f t="shared" si="15"/>
        <v>987.5</v>
      </c>
      <c r="J186" s="167">
        <f t="shared" si="16"/>
        <v>262.5</v>
      </c>
      <c r="K186" s="46"/>
    </row>
    <row r="187" spans="1:11" s="101" customFormat="1" ht="17.25" customHeight="1">
      <c r="A187" s="265">
        <v>181</v>
      </c>
      <c r="B187" s="258" t="s">
        <v>418</v>
      </c>
      <c r="C187" s="254" t="s">
        <v>117</v>
      </c>
      <c r="D187" s="270" t="s">
        <v>85</v>
      </c>
      <c r="E187" s="551" t="s">
        <v>414</v>
      </c>
      <c r="F187" s="546" t="s">
        <v>213</v>
      </c>
      <c r="G187" s="167">
        <f t="shared" si="13"/>
        <v>1975</v>
      </c>
      <c r="H187" s="167">
        <f t="shared" si="14"/>
        <v>1250</v>
      </c>
      <c r="I187" s="167">
        <f t="shared" si="15"/>
        <v>987.5</v>
      </c>
      <c r="J187" s="167">
        <f t="shared" si="16"/>
        <v>262.5</v>
      </c>
      <c r="K187" s="46"/>
    </row>
    <row r="188" spans="1:11" s="7" customFormat="1" ht="19.5" customHeight="1">
      <c r="A188" s="266">
        <v>182</v>
      </c>
      <c r="B188" s="464" t="s">
        <v>241</v>
      </c>
      <c r="C188" s="253" t="s">
        <v>10</v>
      </c>
      <c r="D188" s="465" t="s">
        <v>144</v>
      </c>
      <c r="E188" s="553" t="s">
        <v>184</v>
      </c>
      <c r="F188" s="546" t="s">
        <v>213</v>
      </c>
      <c r="G188" s="167">
        <f t="shared" si="13"/>
        <v>1975</v>
      </c>
      <c r="H188" s="167">
        <f t="shared" si="14"/>
        <v>1250</v>
      </c>
      <c r="I188" s="167">
        <f aca="true" t="shared" si="17" ref="I188:I199">(G188/2)</f>
        <v>987.5</v>
      </c>
      <c r="J188" s="167">
        <f aca="true" t="shared" si="18" ref="J188:J199">(H188-I188)</f>
        <v>262.5</v>
      </c>
      <c r="K188" s="147"/>
    </row>
    <row r="189" spans="1:11" s="7" customFormat="1" ht="19.5" customHeight="1">
      <c r="A189" s="265">
        <v>183</v>
      </c>
      <c r="B189" s="473" t="s">
        <v>249</v>
      </c>
      <c r="C189" s="253" t="s">
        <v>115</v>
      </c>
      <c r="D189" s="465" t="s">
        <v>69</v>
      </c>
      <c r="E189" s="553" t="s">
        <v>184</v>
      </c>
      <c r="F189" s="546" t="s">
        <v>213</v>
      </c>
      <c r="G189" s="167">
        <f t="shared" si="13"/>
        <v>1975</v>
      </c>
      <c r="H189" s="167">
        <f t="shared" si="14"/>
        <v>1250</v>
      </c>
      <c r="I189" s="167">
        <f t="shared" si="17"/>
        <v>987.5</v>
      </c>
      <c r="J189" s="167">
        <f t="shared" si="18"/>
        <v>262.5</v>
      </c>
      <c r="K189" s="46"/>
    </row>
    <row r="190" spans="1:11" s="7" customFormat="1" ht="19.5" customHeight="1">
      <c r="A190" s="266">
        <v>184</v>
      </c>
      <c r="B190" s="473" t="s">
        <v>443</v>
      </c>
      <c r="C190" s="257" t="s">
        <v>279</v>
      </c>
      <c r="D190" s="465" t="s">
        <v>186</v>
      </c>
      <c r="E190" s="553" t="s">
        <v>184</v>
      </c>
      <c r="F190" s="546" t="s">
        <v>213</v>
      </c>
      <c r="G190" s="167">
        <f t="shared" si="13"/>
        <v>1975</v>
      </c>
      <c r="H190" s="167">
        <f t="shared" si="14"/>
        <v>1250</v>
      </c>
      <c r="I190" s="167">
        <f t="shared" si="17"/>
        <v>987.5</v>
      </c>
      <c r="J190" s="167">
        <f t="shared" si="18"/>
        <v>262.5</v>
      </c>
      <c r="K190" s="46"/>
    </row>
    <row r="191" spans="1:11" s="7" customFormat="1" ht="19.5" customHeight="1">
      <c r="A191" s="265">
        <v>185</v>
      </c>
      <c r="B191" s="473" t="s">
        <v>444</v>
      </c>
      <c r="C191" s="257" t="s">
        <v>283</v>
      </c>
      <c r="D191" s="465" t="s">
        <v>187</v>
      </c>
      <c r="E191" s="553" t="s">
        <v>184</v>
      </c>
      <c r="F191" s="546" t="s">
        <v>213</v>
      </c>
      <c r="G191" s="167">
        <f t="shared" si="13"/>
        <v>1975</v>
      </c>
      <c r="H191" s="167">
        <f t="shared" si="14"/>
        <v>1250</v>
      </c>
      <c r="I191" s="167">
        <f t="shared" si="17"/>
        <v>987.5</v>
      </c>
      <c r="J191" s="167">
        <f t="shared" si="18"/>
        <v>262.5</v>
      </c>
      <c r="K191" s="46"/>
    </row>
    <row r="192" spans="1:11" s="7" customFormat="1" ht="19.5" customHeight="1">
      <c r="A192" s="266">
        <v>186</v>
      </c>
      <c r="B192" s="474" t="s">
        <v>229</v>
      </c>
      <c r="C192" s="259" t="s">
        <v>287</v>
      </c>
      <c r="D192" s="475" t="s">
        <v>136</v>
      </c>
      <c r="E192" s="553" t="s">
        <v>184</v>
      </c>
      <c r="F192" s="546" t="s">
        <v>213</v>
      </c>
      <c r="G192" s="167">
        <f t="shared" si="13"/>
        <v>1975</v>
      </c>
      <c r="H192" s="167">
        <f t="shared" si="14"/>
        <v>1250</v>
      </c>
      <c r="I192" s="167">
        <f t="shared" si="17"/>
        <v>987.5</v>
      </c>
      <c r="J192" s="167">
        <f t="shared" si="18"/>
        <v>262.5</v>
      </c>
      <c r="K192" s="46"/>
    </row>
    <row r="193" spans="1:11" s="7" customFormat="1" ht="19.5" customHeight="1">
      <c r="A193" s="265">
        <v>187</v>
      </c>
      <c r="B193" s="474" t="s">
        <v>445</v>
      </c>
      <c r="C193" s="259" t="s">
        <v>291</v>
      </c>
      <c r="D193" s="475" t="s">
        <v>109</v>
      </c>
      <c r="E193" s="553" t="s">
        <v>184</v>
      </c>
      <c r="F193" s="546" t="s">
        <v>213</v>
      </c>
      <c r="G193" s="167">
        <f t="shared" si="13"/>
        <v>1975</v>
      </c>
      <c r="H193" s="167">
        <f t="shared" si="14"/>
        <v>1250</v>
      </c>
      <c r="I193" s="167">
        <f t="shared" si="17"/>
        <v>987.5</v>
      </c>
      <c r="J193" s="167">
        <f t="shared" si="18"/>
        <v>262.5</v>
      </c>
      <c r="K193" s="46"/>
    </row>
    <row r="194" spans="1:11" s="7" customFormat="1" ht="19.5" customHeight="1">
      <c r="A194" s="266">
        <v>188</v>
      </c>
      <c r="B194" s="474" t="s">
        <v>223</v>
      </c>
      <c r="C194" s="259" t="s">
        <v>446</v>
      </c>
      <c r="D194" s="475" t="s">
        <v>127</v>
      </c>
      <c r="E194" s="553" t="s">
        <v>184</v>
      </c>
      <c r="F194" s="546" t="s">
        <v>213</v>
      </c>
      <c r="G194" s="167">
        <f t="shared" si="13"/>
        <v>1975</v>
      </c>
      <c r="H194" s="167">
        <f t="shared" si="14"/>
        <v>1250</v>
      </c>
      <c r="I194" s="167">
        <f t="shared" si="17"/>
        <v>987.5</v>
      </c>
      <c r="J194" s="167">
        <f t="shared" si="18"/>
        <v>262.5</v>
      </c>
      <c r="K194" s="46"/>
    </row>
    <row r="195" spans="1:11" s="7" customFormat="1" ht="19.5" customHeight="1">
      <c r="A195" s="265">
        <v>189</v>
      </c>
      <c r="B195" s="476" t="s">
        <v>447</v>
      </c>
      <c r="C195" s="260" t="s">
        <v>99</v>
      </c>
      <c r="D195" s="475" t="s">
        <v>49</v>
      </c>
      <c r="E195" s="553" t="s">
        <v>184</v>
      </c>
      <c r="F195" s="546" t="s">
        <v>213</v>
      </c>
      <c r="G195" s="167">
        <f t="shared" si="13"/>
        <v>1975</v>
      </c>
      <c r="H195" s="167">
        <f t="shared" si="14"/>
        <v>1250</v>
      </c>
      <c r="I195" s="167">
        <f t="shared" si="17"/>
        <v>987.5</v>
      </c>
      <c r="J195" s="167">
        <f t="shared" si="18"/>
        <v>262.5</v>
      </c>
      <c r="K195" s="46"/>
    </row>
    <row r="196" spans="1:11" s="7" customFormat="1" ht="19.5" customHeight="1">
      <c r="A196" s="266">
        <v>190</v>
      </c>
      <c r="B196" s="473" t="s">
        <v>387</v>
      </c>
      <c r="C196" s="257" t="s">
        <v>306</v>
      </c>
      <c r="D196" s="465" t="s">
        <v>13</v>
      </c>
      <c r="E196" s="553" t="s">
        <v>184</v>
      </c>
      <c r="F196" s="546" t="s">
        <v>213</v>
      </c>
      <c r="G196" s="167">
        <f t="shared" si="13"/>
        <v>1975</v>
      </c>
      <c r="H196" s="167">
        <f t="shared" si="14"/>
        <v>1250</v>
      </c>
      <c r="I196" s="167">
        <f t="shared" si="17"/>
        <v>987.5</v>
      </c>
      <c r="J196" s="167">
        <f t="shared" si="18"/>
        <v>262.5</v>
      </c>
      <c r="K196" s="46"/>
    </row>
    <row r="197" spans="1:11" s="7" customFormat="1" ht="19.5" customHeight="1">
      <c r="A197" s="265">
        <v>191</v>
      </c>
      <c r="B197" s="474" t="s">
        <v>448</v>
      </c>
      <c r="C197" s="260" t="s">
        <v>102</v>
      </c>
      <c r="D197" s="475" t="s">
        <v>32</v>
      </c>
      <c r="E197" s="553" t="s">
        <v>184</v>
      </c>
      <c r="F197" s="546" t="s">
        <v>213</v>
      </c>
      <c r="G197" s="167">
        <f t="shared" si="13"/>
        <v>1975</v>
      </c>
      <c r="H197" s="167">
        <f t="shared" si="14"/>
        <v>1250</v>
      </c>
      <c r="I197" s="167">
        <f t="shared" si="17"/>
        <v>987.5</v>
      </c>
      <c r="J197" s="167">
        <f t="shared" si="18"/>
        <v>262.5</v>
      </c>
      <c r="K197" s="46"/>
    </row>
    <row r="198" spans="1:11" s="7" customFormat="1" ht="19.5" customHeight="1">
      <c r="A198" s="266">
        <v>192</v>
      </c>
      <c r="B198" s="473" t="s">
        <v>284</v>
      </c>
      <c r="C198" s="257" t="s">
        <v>389</v>
      </c>
      <c r="D198" s="465" t="s">
        <v>44</v>
      </c>
      <c r="E198" s="553" t="s">
        <v>184</v>
      </c>
      <c r="F198" s="546" t="s">
        <v>213</v>
      </c>
      <c r="G198" s="167">
        <f t="shared" si="13"/>
        <v>1975</v>
      </c>
      <c r="H198" s="167">
        <f t="shared" si="14"/>
        <v>1250</v>
      </c>
      <c r="I198" s="167">
        <f t="shared" si="17"/>
        <v>987.5</v>
      </c>
      <c r="J198" s="167">
        <f t="shared" si="18"/>
        <v>262.5</v>
      </c>
      <c r="K198" s="46"/>
    </row>
    <row r="199" spans="1:11" s="174" customFormat="1" ht="19.5" customHeight="1">
      <c r="A199" s="265">
        <v>193</v>
      </c>
      <c r="B199" s="473" t="s">
        <v>428</v>
      </c>
      <c r="C199" s="257" t="s">
        <v>291</v>
      </c>
      <c r="D199" s="465" t="s">
        <v>50</v>
      </c>
      <c r="E199" s="553" t="s">
        <v>185</v>
      </c>
      <c r="F199" s="546" t="s">
        <v>213</v>
      </c>
      <c r="G199" s="167">
        <f aca="true" t="shared" si="19" ref="G199:G204">5*339</f>
        <v>1695</v>
      </c>
      <c r="H199" s="167">
        <f t="shared" si="14"/>
        <v>1250</v>
      </c>
      <c r="I199" s="167">
        <f t="shared" si="17"/>
        <v>847.5</v>
      </c>
      <c r="J199" s="167">
        <f t="shared" si="18"/>
        <v>402.5</v>
      </c>
      <c r="K199" s="46"/>
    </row>
    <row r="200" spans="1:11" s="7" customFormat="1" ht="19.5" customHeight="1">
      <c r="A200" s="266">
        <v>194</v>
      </c>
      <c r="B200" s="473" t="s">
        <v>430</v>
      </c>
      <c r="C200" s="257" t="s">
        <v>429</v>
      </c>
      <c r="D200" s="465" t="s">
        <v>49</v>
      </c>
      <c r="E200" s="553" t="s">
        <v>185</v>
      </c>
      <c r="F200" s="546" t="s">
        <v>213</v>
      </c>
      <c r="G200" s="167">
        <f t="shared" si="19"/>
        <v>1695</v>
      </c>
      <c r="H200" s="167">
        <f t="shared" si="14"/>
        <v>1250</v>
      </c>
      <c r="I200" s="167">
        <f>(G200/2)</f>
        <v>847.5</v>
      </c>
      <c r="J200" s="167">
        <f>(H200-I200)</f>
        <v>402.5</v>
      </c>
      <c r="K200" s="46"/>
    </row>
    <row r="201" spans="1:11" s="7" customFormat="1" ht="19.5" customHeight="1">
      <c r="A201" s="265">
        <v>195</v>
      </c>
      <c r="B201" s="477" t="s">
        <v>433</v>
      </c>
      <c r="C201" s="257" t="s">
        <v>434</v>
      </c>
      <c r="D201" s="465" t="s">
        <v>178</v>
      </c>
      <c r="E201" s="553" t="s">
        <v>185</v>
      </c>
      <c r="F201" s="546" t="s">
        <v>213</v>
      </c>
      <c r="G201" s="167">
        <f t="shared" si="19"/>
        <v>1695</v>
      </c>
      <c r="H201" s="167">
        <f t="shared" si="14"/>
        <v>1250</v>
      </c>
      <c r="I201" s="167">
        <f>(G201/2)</f>
        <v>847.5</v>
      </c>
      <c r="J201" s="167">
        <f>(H201-I201)</f>
        <v>402.5</v>
      </c>
      <c r="K201" s="46"/>
    </row>
    <row r="202" spans="1:11" s="7" customFormat="1" ht="19.5" customHeight="1">
      <c r="A202" s="266">
        <v>196</v>
      </c>
      <c r="B202" s="464" t="s">
        <v>435</v>
      </c>
      <c r="C202" s="251" t="s">
        <v>436</v>
      </c>
      <c r="D202" s="465" t="s">
        <v>175</v>
      </c>
      <c r="E202" s="553" t="s">
        <v>185</v>
      </c>
      <c r="F202" s="546" t="s">
        <v>213</v>
      </c>
      <c r="G202" s="167">
        <f t="shared" si="19"/>
        <v>1695</v>
      </c>
      <c r="H202" s="167">
        <f t="shared" si="14"/>
        <v>1250</v>
      </c>
      <c r="I202" s="167">
        <f>(G202/2)</f>
        <v>847.5</v>
      </c>
      <c r="J202" s="167">
        <f>(H202-I202)</f>
        <v>402.5</v>
      </c>
      <c r="K202" s="46"/>
    </row>
    <row r="203" spans="1:11" s="7" customFormat="1" ht="19.5" customHeight="1">
      <c r="A203" s="265">
        <v>197</v>
      </c>
      <c r="B203" s="477" t="s">
        <v>437</v>
      </c>
      <c r="C203" s="257" t="s">
        <v>438</v>
      </c>
      <c r="D203" s="465" t="s">
        <v>84</v>
      </c>
      <c r="E203" s="553" t="s">
        <v>185</v>
      </c>
      <c r="F203" s="546" t="s">
        <v>213</v>
      </c>
      <c r="G203" s="167">
        <f t="shared" si="19"/>
        <v>1695</v>
      </c>
      <c r="H203" s="167">
        <f t="shared" si="14"/>
        <v>1250</v>
      </c>
      <c r="I203" s="167">
        <f>(G203/2)</f>
        <v>847.5</v>
      </c>
      <c r="J203" s="167">
        <f>(H203-I203)</f>
        <v>402.5</v>
      </c>
      <c r="K203" s="46"/>
    </row>
    <row r="204" spans="1:11" s="7" customFormat="1" ht="19.5" customHeight="1">
      <c r="A204" s="267">
        <v>198</v>
      </c>
      <c r="B204" s="478" t="s">
        <v>439</v>
      </c>
      <c r="C204" s="261" t="s">
        <v>440</v>
      </c>
      <c r="D204" s="479" t="s">
        <v>7</v>
      </c>
      <c r="E204" s="555" t="s">
        <v>185</v>
      </c>
      <c r="F204" s="547" t="s">
        <v>213</v>
      </c>
      <c r="G204" s="169">
        <f t="shared" si="19"/>
        <v>1695</v>
      </c>
      <c r="H204" s="169">
        <f t="shared" si="14"/>
        <v>1250</v>
      </c>
      <c r="I204" s="169">
        <f>(G204/2)</f>
        <v>847.5</v>
      </c>
      <c r="J204" s="169">
        <f>(H204-I204)</f>
        <v>402.5</v>
      </c>
      <c r="K204" s="480"/>
    </row>
    <row r="205" spans="1:11" s="179" customFormat="1" ht="19.5" customHeight="1">
      <c r="A205" s="481"/>
      <c r="B205" s="516" t="s">
        <v>1211</v>
      </c>
      <c r="C205" s="517"/>
      <c r="D205" s="482"/>
      <c r="E205" s="482"/>
      <c r="F205" s="548"/>
      <c r="G205" s="176">
        <f>SUM(G7:G198)</f>
        <v>443235</v>
      </c>
      <c r="H205" s="240">
        <f>SUM(H7:H204)</f>
        <v>248100</v>
      </c>
      <c r="I205" s="240">
        <f>SUM(I7:I198)</f>
        <v>221617.5</v>
      </c>
      <c r="J205" s="240">
        <f>SUM(J7:J204)</f>
        <v>21397.5</v>
      </c>
      <c r="K205" s="483"/>
    </row>
    <row r="206" spans="1:12" ht="29.25" customHeight="1">
      <c r="A206" s="262"/>
      <c r="B206" s="262"/>
      <c r="D206" s="381"/>
      <c r="E206" s="504"/>
      <c r="G206" s="449"/>
      <c r="H206" s="512" t="s">
        <v>1238</v>
      </c>
      <c r="I206" s="512"/>
      <c r="J206" s="512"/>
      <c r="K206" s="512"/>
      <c r="L206" s="141"/>
    </row>
    <row r="207" spans="1:12" s="98" customFormat="1" ht="16.5" customHeight="1">
      <c r="A207" s="513" t="s">
        <v>1185</v>
      </c>
      <c r="B207" s="513"/>
      <c r="C207" s="513"/>
      <c r="D207" s="513" t="s">
        <v>1242</v>
      </c>
      <c r="E207" s="513"/>
      <c r="F207" s="513"/>
      <c r="G207" s="488"/>
      <c r="H207" s="513" t="s">
        <v>1239</v>
      </c>
      <c r="I207" s="513"/>
      <c r="J207" s="513"/>
      <c r="K207" s="513"/>
      <c r="L207" s="505"/>
    </row>
    <row r="208" spans="1:12" s="97" customFormat="1" ht="15" customHeight="1">
      <c r="A208" s="91"/>
      <c r="B208" s="91"/>
      <c r="C208" s="486"/>
      <c r="D208" s="556" t="s">
        <v>1247</v>
      </c>
      <c r="E208" s="556"/>
      <c r="F208" s="556"/>
      <c r="G208" s="487"/>
      <c r="H208" s="487"/>
      <c r="I208" s="487"/>
      <c r="J208" s="487"/>
      <c r="K208" s="487"/>
      <c r="L208" s="506"/>
    </row>
    <row r="209" spans="1:12" s="510" customFormat="1" ht="58.5" customHeight="1">
      <c r="A209" s="525" t="s">
        <v>1186</v>
      </c>
      <c r="B209" s="525"/>
      <c r="C209" s="525"/>
      <c r="D209" s="525" t="s">
        <v>1248</v>
      </c>
      <c r="E209" s="525"/>
      <c r="F209" s="525"/>
      <c r="G209" s="508"/>
      <c r="H209" s="525" t="s">
        <v>1240</v>
      </c>
      <c r="I209" s="525"/>
      <c r="J209" s="525"/>
      <c r="K209" s="525"/>
      <c r="L209" s="509"/>
    </row>
    <row r="221" spans="1:11" s="4" customFormat="1" ht="15" customHeight="1">
      <c r="A221" s="91"/>
      <c r="B221" s="91"/>
      <c r="C221" s="484"/>
      <c r="D221" s="271"/>
      <c r="E221" s="485"/>
      <c r="F221" s="549"/>
      <c r="G221" s="489"/>
      <c r="H221" s="490"/>
      <c r="I221" s="490"/>
      <c r="J221" s="490"/>
      <c r="K221" s="489"/>
    </row>
  </sheetData>
  <sheetProtection/>
  <mergeCells count="13">
    <mergeCell ref="A1:C3"/>
    <mergeCell ref="D1:K3"/>
    <mergeCell ref="B205:C205"/>
    <mergeCell ref="J5:K5"/>
    <mergeCell ref="A4:K4"/>
    <mergeCell ref="H206:K206"/>
    <mergeCell ref="H207:K207"/>
    <mergeCell ref="H209:K209"/>
    <mergeCell ref="A209:C209"/>
    <mergeCell ref="A207:C207"/>
    <mergeCell ref="D207:F207"/>
    <mergeCell ref="D209:F209"/>
    <mergeCell ref="D208:F208"/>
  </mergeCells>
  <printOptions/>
  <pageMargins left="0.55" right="0" top="0.45" bottom="0.45" header="0.236220472440945" footer="0.1574803149606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9"/>
  <sheetViews>
    <sheetView zoomScale="115" zoomScaleNormal="115" zoomScalePageLayoutView="0" workbookViewId="0" topLeftCell="A201">
      <selection activeCell="A206" sqref="A206:IV209"/>
    </sheetView>
  </sheetViews>
  <sheetFormatPr defaultColWidth="9.140625" defaultRowHeight="15" customHeight="1"/>
  <cols>
    <col min="1" max="1" width="4.7109375" style="268" customWidth="1"/>
    <col min="2" max="2" width="16.00390625" style="263" customWidth="1"/>
    <col min="3" max="3" width="7.421875" style="263" customWidth="1"/>
    <col min="4" max="4" width="11.00390625" style="268" customWidth="1"/>
    <col min="5" max="5" width="10.8515625" style="390" customWidth="1"/>
    <col min="6" max="6" width="16.00390625" style="393" customWidth="1"/>
    <col min="7" max="7" width="14.421875" style="4" hidden="1" customWidth="1"/>
    <col min="8" max="8" width="12.00390625" style="31" customWidth="1"/>
    <col min="9" max="9" width="0.42578125" style="31" hidden="1" customWidth="1"/>
    <col min="10" max="10" width="10.7109375" style="31" customWidth="1"/>
    <col min="11" max="11" width="9.140625" style="3" customWidth="1"/>
    <col min="12" max="16384" width="9.140625" style="1" customWidth="1"/>
  </cols>
  <sheetData>
    <row r="1" spans="1:11" s="5" customFormat="1" ht="17.25" customHeight="1">
      <c r="A1" s="521" t="s">
        <v>1234</v>
      </c>
      <c r="B1" s="521"/>
      <c r="C1" s="521"/>
      <c r="D1" s="522" t="s">
        <v>1222</v>
      </c>
      <c r="E1" s="522"/>
      <c r="F1" s="522"/>
      <c r="G1" s="522"/>
      <c r="H1" s="522"/>
      <c r="I1" s="522"/>
      <c r="J1" s="522"/>
      <c r="K1" s="522"/>
    </row>
    <row r="2" spans="1:11" ht="15" customHeight="1">
      <c r="A2" s="521"/>
      <c r="B2" s="521"/>
      <c r="C2" s="521"/>
      <c r="D2" s="522"/>
      <c r="E2" s="522"/>
      <c r="F2" s="522"/>
      <c r="G2" s="522"/>
      <c r="H2" s="522"/>
      <c r="I2" s="522"/>
      <c r="J2" s="522"/>
      <c r="K2" s="522"/>
    </row>
    <row r="3" spans="1:11" ht="21.75" customHeight="1">
      <c r="A3" s="521"/>
      <c r="B3" s="521"/>
      <c r="C3" s="521"/>
      <c r="D3" s="522"/>
      <c r="E3" s="522"/>
      <c r="F3" s="522"/>
      <c r="G3" s="522"/>
      <c r="H3" s="522"/>
      <c r="I3" s="522"/>
      <c r="J3" s="522"/>
      <c r="K3" s="522"/>
    </row>
    <row r="4" spans="1:11" ht="36.75" customHeight="1">
      <c r="A4" s="519" t="s">
        <v>1243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</row>
    <row r="5" spans="1:11" ht="21" customHeight="1">
      <c r="A5" s="443"/>
      <c r="B5" s="439"/>
      <c r="C5" s="439"/>
      <c r="D5" s="440"/>
      <c r="E5" s="444"/>
      <c r="F5" s="540"/>
      <c r="G5" s="445"/>
      <c r="H5" s="446"/>
      <c r="I5" s="446"/>
      <c r="J5" s="518"/>
      <c r="K5" s="518"/>
    </row>
    <row r="6" spans="1:11" s="58" customFormat="1" ht="48.75" customHeight="1">
      <c r="A6" s="57" t="s">
        <v>212</v>
      </c>
      <c r="B6" s="272" t="s">
        <v>1227</v>
      </c>
      <c r="C6" s="273" t="s">
        <v>218</v>
      </c>
      <c r="D6" s="274" t="s">
        <v>1233</v>
      </c>
      <c r="E6" s="275" t="s">
        <v>220</v>
      </c>
      <c r="F6" s="275" t="s">
        <v>221</v>
      </c>
      <c r="G6" s="25" t="s">
        <v>1229</v>
      </c>
      <c r="H6" s="236" t="s">
        <v>1241</v>
      </c>
      <c r="I6" s="236" t="s">
        <v>1228</v>
      </c>
      <c r="J6" s="236" t="s">
        <v>1236</v>
      </c>
      <c r="K6" s="25" t="s">
        <v>222</v>
      </c>
    </row>
    <row r="7" spans="1:11" ht="15" customHeight="1">
      <c r="A7" s="276">
        <v>1</v>
      </c>
      <c r="B7" s="280" t="s">
        <v>292</v>
      </c>
      <c r="C7" s="281" t="s">
        <v>10</v>
      </c>
      <c r="D7" s="355" t="s">
        <v>467</v>
      </c>
      <c r="E7" s="382" t="s">
        <v>493</v>
      </c>
      <c r="F7" s="394" t="s">
        <v>556</v>
      </c>
      <c r="G7" s="167">
        <f>480*5</f>
        <v>2400</v>
      </c>
      <c r="H7" s="167">
        <f>250*5</f>
        <v>1250</v>
      </c>
      <c r="I7" s="167">
        <f>(G7/2)</f>
        <v>1200</v>
      </c>
      <c r="J7" s="167">
        <f>(H7-I7)</f>
        <v>50</v>
      </c>
      <c r="K7" s="166"/>
    </row>
    <row r="8" spans="1:11" ht="15" customHeight="1">
      <c r="A8" s="276">
        <v>2</v>
      </c>
      <c r="B8" s="280" t="s">
        <v>273</v>
      </c>
      <c r="C8" s="281" t="s">
        <v>10</v>
      </c>
      <c r="D8" s="355" t="s">
        <v>468</v>
      </c>
      <c r="E8" s="382" t="s">
        <v>493</v>
      </c>
      <c r="F8" s="238" t="s">
        <v>213</v>
      </c>
      <c r="G8" s="167">
        <f aca="true" t="shared" si="0" ref="G8:G63">480*5</f>
        <v>2400</v>
      </c>
      <c r="H8" s="167">
        <f aca="true" t="shared" si="1" ref="H8:H63">250*5</f>
        <v>1250</v>
      </c>
      <c r="I8" s="167">
        <f>(G8/2)</f>
        <v>1200</v>
      </c>
      <c r="J8" s="167">
        <f>(H8-I8)</f>
        <v>50</v>
      </c>
      <c r="K8" s="32"/>
    </row>
    <row r="9" spans="1:11" ht="15" customHeight="1">
      <c r="A9" s="276">
        <v>3</v>
      </c>
      <c r="B9" s="280" t="s">
        <v>305</v>
      </c>
      <c r="C9" s="282" t="s">
        <v>277</v>
      </c>
      <c r="D9" s="355" t="s">
        <v>469</v>
      </c>
      <c r="E9" s="382" t="s">
        <v>493</v>
      </c>
      <c r="F9" s="238" t="s">
        <v>213</v>
      </c>
      <c r="G9" s="167">
        <f t="shared" si="0"/>
        <v>2400</v>
      </c>
      <c r="H9" s="167">
        <f t="shared" si="1"/>
        <v>1250</v>
      </c>
      <c r="I9" s="167">
        <f>(G9/2)</f>
        <v>1200</v>
      </c>
      <c r="J9" s="167">
        <f>(H9-I9)</f>
        <v>50</v>
      </c>
      <c r="K9" s="32"/>
    </row>
    <row r="10" spans="1:11" ht="15" customHeight="1">
      <c r="A10" s="276">
        <v>4</v>
      </c>
      <c r="B10" s="280" t="s">
        <v>470</v>
      </c>
      <c r="C10" s="282" t="s">
        <v>279</v>
      </c>
      <c r="D10" s="355" t="s">
        <v>471</v>
      </c>
      <c r="E10" s="382" t="s">
        <v>493</v>
      </c>
      <c r="F10" s="238" t="s">
        <v>213</v>
      </c>
      <c r="G10" s="167">
        <f t="shared" si="0"/>
        <v>2400</v>
      </c>
      <c r="H10" s="167">
        <f t="shared" si="1"/>
        <v>1250</v>
      </c>
      <c r="I10" s="167">
        <f>(G10/2)</f>
        <v>1200</v>
      </c>
      <c r="J10" s="167">
        <f>(H10-I10)</f>
        <v>50</v>
      </c>
      <c r="K10" s="32"/>
    </row>
    <row r="11" spans="1:11" ht="15" customHeight="1">
      <c r="A11" s="276">
        <v>5</v>
      </c>
      <c r="B11" s="280" t="s">
        <v>229</v>
      </c>
      <c r="C11" s="282" t="s">
        <v>281</v>
      </c>
      <c r="D11" s="355" t="s">
        <v>472</v>
      </c>
      <c r="E11" s="382" t="s">
        <v>493</v>
      </c>
      <c r="F11" s="238" t="s">
        <v>213</v>
      </c>
      <c r="G11" s="167">
        <f t="shared" si="0"/>
        <v>2400</v>
      </c>
      <c r="H11" s="167">
        <f t="shared" si="1"/>
        <v>1250</v>
      </c>
      <c r="I11" s="167">
        <f>(G11/2)</f>
        <v>1200</v>
      </c>
      <c r="J11" s="167">
        <f>(H11-I11)</f>
        <v>50</v>
      </c>
      <c r="K11" s="32"/>
    </row>
    <row r="12" spans="1:11" ht="15" customHeight="1">
      <c r="A12" s="276">
        <v>6</v>
      </c>
      <c r="B12" s="280" t="s">
        <v>229</v>
      </c>
      <c r="C12" s="282" t="s">
        <v>442</v>
      </c>
      <c r="D12" s="355" t="s">
        <v>473</v>
      </c>
      <c r="E12" s="382" t="s">
        <v>493</v>
      </c>
      <c r="F12" s="238" t="s">
        <v>213</v>
      </c>
      <c r="G12" s="167">
        <f t="shared" si="0"/>
        <v>2400</v>
      </c>
      <c r="H12" s="167">
        <f t="shared" si="1"/>
        <v>1250</v>
      </c>
      <c r="I12" s="167">
        <f aca="true" t="shared" si="2" ref="I12:I63">(G12/2)</f>
        <v>1200</v>
      </c>
      <c r="J12" s="167">
        <f aca="true" t="shared" si="3" ref="J12:J64">(H12-I12)</f>
        <v>50</v>
      </c>
      <c r="K12" s="32"/>
    </row>
    <row r="13" spans="1:11" ht="15" customHeight="1">
      <c r="A13" s="276">
        <v>7</v>
      </c>
      <c r="B13" s="280" t="s">
        <v>228</v>
      </c>
      <c r="C13" s="282" t="s">
        <v>287</v>
      </c>
      <c r="D13" s="355" t="s">
        <v>474</v>
      </c>
      <c r="E13" s="382" t="s">
        <v>493</v>
      </c>
      <c r="F13" s="238" t="s">
        <v>213</v>
      </c>
      <c r="G13" s="167">
        <f t="shared" si="0"/>
        <v>2400</v>
      </c>
      <c r="H13" s="167">
        <f t="shared" si="1"/>
        <v>1250</v>
      </c>
      <c r="I13" s="167">
        <f t="shared" si="2"/>
        <v>1200</v>
      </c>
      <c r="J13" s="167">
        <f t="shared" si="3"/>
        <v>50</v>
      </c>
      <c r="K13" s="32"/>
    </row>
    <row r="14" spans="1:11" ht="15" customHeight="1">
      <c r="A14" s="276">
        <v>8</v>
      </c>
      <c r="B14" s="280" t="s">
        <v>249</v>
      </c>
      <c r="C14" s="282" t="s">
        <v>475</v>
      </c>
      <c r="D14" s="355" t="s">
        <v>476</v>
      </c>
      <c r="E14" s="382" t="s">
        <v>493</v>
      </c>
      <c r="F14" s="238" t="s">
        <v>213</v>
      </c>
      <c r="G14" s="167">
        <f t="shared" si="0"/>
        <v>2400</v>
      </c>
      <c r="H14" s="167">
        <f t="shared" si="1"/>
        <v>1250</v>
      </c>
      <c r="I14" s="167">
        <f t="shared" si="2"/>
        <v>1200</v>
      </c>
      <c r="J14" s="167">
        <f t="shared" si="3"/>
        <v>50</v>
      </c>
      <c r="K14" s="32"/>
    </row>
    <row r="15" spans="1:11" ht="15" customHeight="1">
      <c r="A15" s="276">
        <v>9</v>
      </c>
      <c r="B15" s="280" t="s">
        <v>229</v>
      </c>
      <c r="C15" s="282" t="s">
        <v>477</v>
      </c>
      <c r="D15" s="355" t="s">
        <v>478</v>
      </c>
      <c r="E15" s="382" t="s">
        <v>493</v>
      </c>
      <c r="F15" s="238" t="s">
        <v>213</v>
      </c>
      <c r="G15" s="167">
        <f t="shared" si="0"/>
        <v>2400</v>
      </c>
      <c r="H15" s="167">
        <f t="shared" si="1"/>
        <v>1250</v>
      </c>
      <c r="I15" s="167">
        <f t="shared" si="2"/>
        <v>1200</v>
      </c>
      <c r="J15" s="167">
        <f t="shared" si="3"/>
        <v>50</v>
      </c>
      <c r="K15" s="32"/>
    </row>
    <row r="16" spans="1:11" ht="15" customHeight="1">
      <c r="A16" s="276">
        <v>10</v>
      </c>
      <c r="B16" s="280" t="s">
        <v>479</v>
      </c>
      <c r="C16" s="282" t="s">
        <v>296</v>
      </c>
      <c r="D16" s="355" t="s">
        <v>480</v>
      </c>
      <c r="E16" s="382" t="s">
        <v>493</v>
      </c>
      <c r="F16" s="238" t="s">
        <v>213</v>
      </c>
      <c r="G16" s="167">
        <f t="shared" si="0"/>
        <v>2400</v>
      </c>
      <c r="H16" s="167">
        <f t="shared" si="1"/>
        <v>1250</v>
      </c>
      <c r="I16" s="167">
        <f t="shared" si="2"/>
        <v>1200</v>
      </c>
      <c r="J16" s="167">
        <f t="shared" si="3"/>
        <v>50</v>
      </c>
      <c r="K16" s="32"/>
    </row>
    <row r="17" spans="1:11" ht="15" customHeight="1">
      <c r="A17" s="276">
        <v>11</v>
      </c>
      <c r="B17" s="280" t="s">
        <v>481</v>
      </c>
      <c r="C17" s="283" t="s">
        <v>99</v>
      </c>
      <c r="D17" s="356" t="s">
        <v>482</v>
      </c>
      <c r="E17" s="382" t="s">
        <v>493</v>
      </c>
      <c r="F17" s="238" t="s">
        <v>213</v>
      </c>
      <c r="G17" s="167">
        <f t="shared" si="0"/>
        <v>2400</v>
      </c>
      <c r="H17" s="167">
        <f t="shared" si="1"/>
        <v>1250</v>
      </c>
      <c r="I17" s="167">
        <f t="shared" si="2"/>
        <v>1200</v>
      </c>
      <c r="J17" s="167">
        <f t="shared" si="3"/>
        <v>50</v>
      </c>
      <c r="K17" s="32"/>
    </row>
    <row r="18" spans="1:11" ht="15" customHeight="1">
      <c r="A18" s="276">
        <v>12</v>
      </c>
      <c r="B18" s="284" t="s">
        <v>415</v>
      </c>
      <c r="C18" s="285" t="s">
        <v>103</v>
      </c>
      <c r="D18" s="357" t="s">
        <v>483</v>
      </c>
      <c r="E18" s="382" t="s">
        <v>493</v>
      </c>
      <c r="F18" s="238" t="s">
        <v>213</v>
      </c>
      <c r="G18" s="167">
        <f t="shared" si="0"/>
        <v>2400</v>
      </c>
      <c r="H18" s="167">
        <f t="shared" si="1"/>
        <v>1250</v>
      </c>
      <c r="I18" s="167">
        <f t="shared" si="2"/>
        <v>1200</v>
      </c>
      <c r="J18" s="167">
        <f t="shared" si="3"/>
        <v>50</v>
      </c>
      <c r="K18" s="32"/>
    </row>
    <row r="19" spans="1:11" ht="15" customHeight="1">
      <c r="A19" s="276">
        <v>13</v>
      </c>
      <c r="B19" s="284" t="s">
        <v>278</v>
      </c>
      <c r="C19" s="286" t="s">
        <v>436</v>
      </c>
      <c r="D19" s="357" t="s">
        <v>484</v>
      </c>
      <c r="E19" s="382" t="s">
        <v>493</v>
      </c>
      <c r="F19" s="238" t="s">
        <v>213</v>
      </c>
      <c r="G19" s="167">
        <f t="shared" si="0"/>
        <v>2400</v>
      </c>
      <c r="H19" s="167">
        <f t="shared" si="1"/>
        <v>1250</v>
      </c>
      <c r="I19" s="167">
        <f t="shared" si="2"/>
        <v>1200</v>
      </c>
      <c r="J19" s="167">
        <f t="shared" si="3"/>
        <v>50</v>
      </c>
      <c r="K19" s="32"/>
    </row>
    <row r="20" spans="1:11" ht="15" customHeight="1">
      <c r="A20" s="276">
        <v>14</v>
      </c>
      <c r="B20" s="280" t="s">
        <v>485</v>
      </c>
      <c r="C20" s="282" t="s">
        <v>339</v>
      </c>
      <c r="D20" s="355" t="s">
        <v>486</v>
      </c>
      <c r="E20" s="382" t="s">
        <v>493</v>
      </c>
      <c r="F20" s="238" t="s">
        <v>213</v>
      </c>
      <c r="G20" s="167">
        <f t="shared" si="0"/>
        <v>2400</v>
      </c>
      <c r="H20" s="167">
        <f t="shared" si="1"/>
        <v>1250</v>
      </c>
      <c r="I20" s="167">
        <f t="shared" si="2"/>
        <v>1200</v>
      </c>
      <c r="J20" s="167">
        <f t="shared" si="3"/>
        <v>50</v>
      </c>
      <c r="K20" s="32"/>
    </row>
    <row r="21" spans="1:11" ht="15" customHeight="1">
      <c r="A21" s="276">
        <v>15</v>
      </c>
      <c r="B21" s="284" t="s">
        <v>229</v>
      </c>
      <c r="C21" s="286" t="s">
        <v>487</v>
      </c>
      <c r="D21" s="357" t="s">
        <v>488</v>
      </c>
      <c r="E21" s="382" t="s">
        <v>493</v>
      </c>
      <c r="F21" s="238" t="s">
        <v>213</v>
      </c>
      <c r="G21" s="167">
        <f t="shared" si="0"/>
        <v>2400</v>
      </c>
      <c r="H21" s="167">
        <f t="shared" si="1"/>
        <v>1250</v>
      </c>
      <c r="I21" s="167">
        <f t="shared" si="2"/>
        <v>1200</v>
      </c>
      <c r="J21" s="167">
        <f t="shared" si="3"/>
        <v>50</v>
      </c>
      <c r="K21" s="32"/>
    </row>
    <row r="22" spans="1:11" ht="15" customHeight="1">
      <c r="A22" s="276">
        <v>16</v>
      </c>
      <c r="B22" s="284" t="s">
        <v>489</v>
      </c>
      <c r="C22" s="286" t="s">
        <v>490</v>
      </c>
      <c r="D22" s="357" t="s">
        <v>491</v>
      </c>
      <c r="E22" s="382" t="s">
        <v>493</v>
      </c>
      <c r="F22" s="238" t="s">
        <v>213</v>
      </c>
      <c r="G22" s="167">
        <f t="shared" si="0"/>
        <v>2400</v>
      </c>
      <c r="H22" s="167">
        <f t="shared" si="1"/>
        <v>1250</v>
      </c>
      <c r="I22" s="167">
        <f t="shared" si="2"/>
        <v>1200</v>
      </c>
      <c r="J22" s="167">
        <f t="shared" si="3"/>
        <v>50</v>
      </c>
      <c r="K22" s="32"/>
    </row>
    <row r="23" spans="1:12" s="3" customFormat="1" ht="15" customHeight="1">
      <c r="A23" s="276">
        <v>17</v>
      </c>
      <c r="B23" s="287" t="s">
        <v>229</v>
      </c>
      <c r="C23" s="288" t="s">
        <v>253</v>
      </c>
      <c r="D23" s="357" t="s">
        <v>492</v>
      </c>
      <c r="E23" s="382" t="s">
        <v>493</v>
      </c>
      <c r="F23" s="238" t="s">
        <v>213</v>
      </c>
      <c r="G23" s="167">
        <f t="shared" si="0"/>
        <v>2400</v>
      </c>
      <c r="H23" s="167">
        <f t="shared" si="1"/>
        <v>1250</v>
      </c>
      <c r="I23" s="167">
        <f t="shared" si="2"/>
        <v>1200</v>
      </c>
      <c r="J23" s="167">
        <f t="shared" si="3"/>
        <v>50</v>
      </c>
      <c r="K23" s="32"/>
      <c r="L23" s="1"/>
    </row>
    <row r="24" spans="1:12" s="3" customFormat="1" ht="15" customHeight="1">
      <c r="A24" s="276">
        <v>18</v>
      </c>
      <c r="B24" s="289" t="s">
        <v>257</v>
      </c>
      <c r="C24" s="290" t="s">
        <v>329</v>
      </c>
      <c r="D24" s="358" t="s">
        <v>496</v>
      </c>
      <c r="E24" s="382" t="s">
        <v>495</v>
      </c>
      <c r="F24" s="238" t="s">
        <v>213</v>
      </c>
      <c r="G24" s="167">
        <f t="shared" si="0"/>
        <v>2400</v>
      </c>
      <c r="H24" s="167">
        <f t="shared" si="1"/>
        <v>1250</v>
      </c>
      <c r="I24" s="167">
        <f t="shared" si="2"/>
        <v>1200</v>
      </c>
      <c r="J24" s="167">
        <f t="shared" si="3"/>
        <v>50</v>
      </c>
      <c r="K24" s="32"/>
      <c r="L24" s="1"/>
    </row>
    <row r="25" spans="1:12" s="3" customFormat="1" ht="15" customHeight="1">
      <c r="A25" s="276">
        <v>19</v>
      </c>
      <c r="B25" s="291" t="s">
        <v>497</v>
      </c>
      <c r="C25" s="292" t="s">
        <v>498</v>
      </c>
      <c r="D25" s="359" t="s">
        <v>499</v>
      </c>
      <c r="E25" s="382" t="s">
        <v>495</v>
      </c>
      <c r="F25" s="238" t="s">
        <v>213</v>
      </c>
      <c r="G25" s="167">
        <f t="shared" si="0"/>
        <v>2400</v>
      </c>
      <c r="H25" s="167">
        <f t="shared" si="1"/>
        <v>1250</v>
      </c>
      <c r="I25" s="167">
        <f t="shared" si="2"/>
        <v>1200</v>
      </c>
      <c r="J25" s="167">
        <f t="shared" si="3"/>
        <v>50</v>
      </c>
      <c r="K25" s="32"/>
      <c r="L25" s="1"/>
    </row>
    <row r="26" spans="1:12" s="3" customFormat="1" ht="15" customHeight="1">
      <c r="A26" s="276">
        <v>20</v>
      </c>
      <c r="B26" s="291" t="s">
        <v>430</v>
      </c>
      <c r="C26" s="293" t="s">
        <v>500</v>
      </c>
      <c r="D26" s="359" t="s">
        <v>501</v>
      </c>
      <c r="E26" s="382" t="s">
        <v>495</v>
      </c>
      <c r="F26" s="238" t="s">
        <v>213</v>
      </c>
      <c r="G26" s="167">
        <f t="shared" si="0"/>
        <v>2400</v>
      </c>
      <c r="H26" s="167">
        <f t="shared" si="1"/>
        <v>1250</v>
      </c>
      <c r="I26" s="167">
        <f t="shared" si="2"/>
        <v>1200</v>
      </c>
      <c r="J26" s="167">
        <f t="shared" si="3"/>
        <v>50</v>
      </c>
      <c r="K26" s="32"/>
      <c r="L26" s="1"/>
    </row>
    <row r="27" spans="1:12" s="3" customFormat="1" ht="15" customHeight="1">
      <c r="A27" s="276">
        <v>21</v>
      </c>
      <c r="B27" s="291" t="s">
        <v>302</v>
      </c>
      <c r="C27" s="292" t="s">
        <v>502</v>
      </c>
      <c r="D27" s="359" t="s">
        <v>503</v>
      </c>
      <c r="E27" s="382" t="s">
        <v>495</v>
      </c>
      <c r="F27" s="238" t="s">
        <v>213</v>
      </c>
      <c r="G27" s="167">
        <f t="shared" si="0"/>
        <v>2400</v>
      </c>
      <c r="H27" s="167">
        <f t="shared" si="1"/>
        <v>1250</v>
      </c>
      <c r="I27" s="167">
        <f t="shared" si="2"/>
        <v>1200</v>
      </c>
      <c r="J27" s="167">
        <f t="shared" si="3"/>
        <v>50</v>
      </c>
      <c r="K27" s="32"/>
      <c r="L27" s="1"/>
    </row>
    <row r="28" spans="1:12" s="3" customFormat="1" ht="15" customHeight="1">
      <c r="A28" s="276">
        <v>22</v>
      </c>
      <c r="B28" s="291" t="s">
        <v>504</v>
      </c>
      <c r="C28" s="292" t="s">
        <v>502</v>
      </c>
      <c r="D28" s="359" t="s">
        <v>505</v>
      </c>
      <c r="E28" s="382" t="s">
        <v>495</v>
      </c>
      <c r="F28" s="238" t="s">
        <v>213</v>
      </c>
      <c r="G28" s="167">
        <f t="shared" si="0"/>
        <v>2400</v>
      </c>
      <c r="H28" s="167">
        <f t="shared" si="1"/>
        <v>1250</v>
      </c>
      <c r="I28" s="167">
        <f t="shared" si="2"/>
        <v>1200</v>
      </c>
      <c r="J28" s="167">
        <f t="shared" si="3"/>
        <v>50</v>
      </c>
      <c r="K28" s="32"/>
      <c r="L28" s="1"/>
    </row>
    <row r="29" spans="1:12" s="3" customFormat="1" ht="15" customHeight="1">
      <c r="A29" s="276">
        <v>23</v>
      </c>
      <c r="B29" s="291" t="s">
        <v>506</v>
      </c>
      <c r="C29" s="292" t="s">
        <v>103</v>
      </c>
      <c r="D29" s="359" t="s">
        <v>507</v>
      </c>
      <c r="E29" s="382" t="s">
        <v>495</v>
      </c>
      <c r="F29" s="238" t="s">
        <v>213</v>
      </c>
      <c r="G29" s="167">
        <f t="shared" si="0"/>
        <v>2400</v>
      </c>
      <c r="H29" s="167">
        <f t="shared" si="1"/>
        <v>1250</v>
      </c>
      <c r="I29" s="167">
        <f t="shared" si="2"/>
        <v>1200</v>
      </c>
      <c r="J29" s="167">
        <f t="shared" si="3"/>
        <v>50</v>
      </c>
      <c r="K29" s="32"/>
      <c r="L29" s="1"/>
    </row>
    <row r="30" spans="1:12" s="3" customFormat="1" ht="15" customHeight="1">
      <c r="A30" s="276">
        <v>24</v>
      </c>
      <c r="B30" s="287" t="s">
        <v>508</v>
      </c>
      <c r="C30" s="294" t="s">
        <v>245</v>
      </c>
      <c r="D30" s="360" t="s">
        <v>509</v>
      </c>
      <c r="E30" s="382" t="s">
        <v>495</v>
      </c>
      <c r="F30" s="238" t="s">
        <v>213</v>
      </c>
      <c r="G30" s="167">
        <f t="shared" si="0"/>
        <v>2400</v>
      </c>
      <c r="H30" s="167">
        <f t="shared" si="1"/>
        <v>1250</v>
      </c>
      <c r="I30" s="167">
        <f t="shared" si="2"/>
        <v>1200</v>
      </c>
      <c r="J30" s="167">
        <f t="shared" si="3"/>
        <v>50</v>
      </c>
      <c r="K30" s="32"/>
      <c r="L30" s="1"/>
    </row>
    <row r="31" spans="1:12" s="3" customFormat="1" ht="15" customHeight="1">
      <c r="A31" s="276">
        <v>25</v>
      </c>
      <c r="B31" s="291" t="s">
        <v>240</v>
      </c>
      <c r="C31" s="293" t="s">
        <v>510</v>
      </c>
      <c r="D31" s="359" t="s">
        <v>511</v>
      </c>
      <c r="E31" s="382" t="s">
        <v>495</v>
      </c>
      <c r="F31" s="238" t="s">
        <v>213</v>
      </c>
      <c r="G31" s="167">
        <f t="shared" si="0"/>
        <v>2400</v>
      </c>
      <c r="H31" s="167">
        <f t="shared" si="1"/>
        <v>1250</v>
      </c>
      <c r="I31" s="167">
        <f t="shared" si="2"/>
        <v>1200</v>
      </c>
      <c r="J31" s="167">
        <f t="shared" si="3"/>
        <v>50</v>
      </c>
      <c r="K31" s="32"/>
      <c r="L31" s="1"/>
    </row>
    <row r="32" spans="1:12" s="3" customFormat="1" ht="15" customHeight="1">
      <c r="A32" s="276">
        <v>26</v>
      </c>
      <c r="B32" s="291" t="s">
        <v>427</v>
      </c>
      <c r="C32" s="293" t="s">
        <v>248</v>
      </c>
      <c r="D32" s="359" t="s">
        <v>512</v>
      </c>
      <c r="E32" s="382" t="s">
        <v>495</v>
      </c>
      <c r="F32" s="238" t="s">
        <v>213</v>
      </c>
      <c r="G32" s="167">
        <f t="shared" si="0"/>
        <v>2400</v>
      </c>
      <c r="H32" s="167">
        <f t="shared" si="1"/>
        <v>1250</v>
      </c>
      <c r="I32" s="167">
        <f t="shared" si="2"/>
        <v>1200</v>
      </c>
      <c r="J32" s="167">
        <f t="shared" si="3"/>
        <v>50</v>
      </c>
      <c r="K32" s="32"/>
      <c r="L32" s="1"/>
    </row>
    <row r="33" spans="1:12" s="3" customFormat="1" ht="15" customHeight="1">
      <c r="A33" s="276">
        <v>27</v>
      </c>
      <c r="B33" s="295" t="s">
        <v>235</v>
      </c>
      <c r="C33" s="296" t="s">
        <v>255</v>
      </c>
      <c r="D33" s="359" t="s">
        <v>513</v>
      </c>
      <c r="E33" s="382" t="s">
        <v>495</v>
      </c>
      <c r="F33" s="238" t="s">
        <v>213</v>
      </c>
      <c r="G33" s="167">
        <f t="shared" si="0"/>
        <v>2400</v>
      </c>
      <c r="H33" s="167">
        <f t="shared" si="1"/>
        <v>1250</v>
      </c>
      <c r="I33" s="167">
        <f t="shared" si="2"/>
        <v>1200</v>
      </c>
      <c r="J33" s="167">
        <f t="shared" si="3"/>
        <v>50</v>
      </c>
      <c r="K33" s="32"/>
      <c r="L33" s="1"/>
    </row>
    <row r="34" spans="1:12" s="3" customFormat="1" ht="15" customHeight="1">
      <c r="A34" s="276">
        <v>28</v>
      </c>
      <c r="B34" s="291" t="s">
        <v>235</v>
      </c>
      <c r="C34" s="293" t="s">
        <v>514</v>
      </c>
      <c r="D34" s="359" t="s">
        <v>515</v>
      </c>
      <c r="E34" s="382" t="s">
        <v>495</v>
      </c>
      <c r="F34" s="238" t="s">
        <v>213</v>
      </c>
      <c r="G34" s="167">
        <f t="shared" si="0"/>
        <v>2400</v>
      </c>
      <c r="H34" s="167">
        <f t="shared" si="1"/>
        <v>1250</v>
      </c>
      <c r="I34" s="167">
        <f t="shared" si="2"/>
        <v>1200</v>
      </c>
      <c r="J34" s="167">
        <f t="shared" si="3"/>
        <v>50</v>
      </c>
      <c r="K34" s="32"/>
      <c r="L34" s="1"/>
    </row>
    <row r="35" spans="1:12" s="3" customFormat="1" ht="15" customHeight="1">
      <c r="A35" s="276">
        <v>29</v>
      </c>
      <c r="B35" s="291" t="s">
        <v>229</v>
      </c>
      <c r="C35" s="293" t="s">
        <v>258</v>
      </c>
      <c r="D35" s="359" t="s">
        <v>215</v>
      </c>
      <c r="E35" s="383" t="s">
        <v>495</v>
      </c>
      <c r="F35" s="238" t="s">
        <v>213</v>
      </c>
      <c r="G35" s="167">
        <f t="shared" si="0"/>
        <v>2400</v>
      </c>
      <c r="H35" s="167">
        <f t="shared" si="1"/>
        <v>1250</v>
      </c>
      <c r="I35" s="167">
        <f t="shared" si="2"/>
        <v>1200</v>
      </c>
      <c r="J35" s="167">
        <f t="shared" si="3"/>
        <v>50</v>
      </c>
      <c r="K35" s="32"/>
      <c r="L35" s="1"/>
    </row>
    <row r="36" spans="1:12" s="3" customFormat="1" ht="15" customHeight="1">
      <c r="A36" s="276">
        <v>30</v>
      </c>
      <c r="B36" s="297" t="s">
        <v>516</v>
      </c>
      <c r="C36" s="298" t="s">
        <v>517</v>
      </c>
      <c r="D36" s="361" t="s">
        <v>518</v>
      </c>
      <c r="E36" s="382" t="s">
        <v>519</v>
      </c>
      <c r="F36" s="238" t="s">
        <v>213</v>
      </c>
      <c r="G36" s="167">
        <f t="shared" si="0"/>
        <v>2400</v>
      </c>
      <c r="H36" s="167">
        <f t="shared" si="1"/>
        <v>1250</v>
      </c>
      <c r="I36" s="167">
        <f t="shared" si="2"/>
        <v>1200</v>
      </c>
      <c r="J36" s="167">
        <f t="shared" si="3"/>
        <v>50</v>
      </c>
      <c r="K36" s="32"/>
      <c r="L36" s="1"/>
    </row>
    <row r="37" spans="1:12" s="3" customFormat="1" ht="15" customHeight="1">
      <c r="A37" s="276">
        <v>31</v>
      </c>
      <c r="B37" s="299" t="s">
        <v>278</v>
      </c>
      <c r="C37" s="300" t="s">
        <v>522</v>
      </c>
      <c r="D37" s="362" t="s">
        <v>523</v>
      </c>
      <c r="E37" s="382" t="s">
        <v>519</v>
      </c>
      <c r="F37" s="238" t="s">
        <v>213</v>
      </c>
      <c r="G37" s="167">
        <f t="shared" si="0"/>
        <v>2400</v>
      </c>
      <c r="H37" s="167">
        <f t="shared" si="1"/>
        <v>1250</v>
      </c>
      <c r="I37" s="167">
        <f t="shared" si="2"/>
        <v>1200</v>
      </c>
      <c r="J37" s="167">
        <f t="shared" si="3"/>
        <v>50</v>
      </c>
      <c r="K37" s="217"/>
      <c r="L37" s="1"/>
    </row>
    <row r="38" spans="1:12" s="3" customFormat="1" ht="15" customHeight="1">
      <c r="A38" s="276">
        <v>32</v>
      </c>
      <c r="B38" s="297" t="s">
        <v>524</v>
      </c>
      <c r="C38" s="298" t="s">
        <v>265</v>
      </c>
      <c r="D38" s="361" t="s">
        <v>525</v>
      </c>
      <c r="E38" s="382" t="s">
        <v>519</v>
      </c>
      <c r="F38" s="238" t="s">
        <v>213</v>
      </c>
      <c r="G38" s="167">
        <f t="shared" si="0"/>
        <v>2400</v>
      </c>
      <c r="H38" s="167">
        <f t="shared" si="1"/>
        <v>1250</v>
      </c>
      <c r="I38" s="167">
        <f t="shared" si="2"/>
        <v>1200</v>
      </c>
      <c r="J38" s="167">
        <f t="shared" si="3"/>
        <v>50</v>
      </c>
      <c r="K38" s="32"/>
      <c r="L38" s="1"/>
    </row>
    <row r="39" spans="1:12" s="3" customFormat="1" ht="15" customHeight="1">
      <c r="A39" s="276">
        <v>33</v>
      </c>
      <c r="B39" s="297" t="s">
        <v>228</v>
      </c>
      <c r="C39" s="298" t="s">
        <v>253</v>
      </c>
      <c r="D39" s="361" t="s">
        <v>527</v>
      </c>
      <c r="E39" s="383" t="s">
        <v>519</v>
      </c>
      <c r="F39" s="238" t="s">
        <v>213</v>
      </c>
      <c r="G39" s="167">
        <f t="shared" si="0"/>
        <v>2400</v>
      </c>
      <c r="H39" s="167">
        <f t="shared" si="1"/>
        <v>1250</v>
      </c>
      <c r="I39" s="167">
        <f t="shared" si="2"/>
        <v>1200</v>
      </c>
      <c r="J39" s="167">
        <f t="shared" si="3"/>
        <v>50</v>
      </c>
      <c r="K39" s="32"/>
      <c r="L39" s="1"/>
    </row>
    <row r="40" spans="1:11" s="3" customFormat="1" ht="15" customHeight="1">
      <c r="A40" s="276">
        <v>34</v>
      </c>
      <c r="B40" s="295" t="s">
        <v>341</v>
      </c>
      <c r="C40" s="296" t="s">
        <v>434</v>
      </c>
      <c r="D40" s="359" t="s">
        <v>521</v>
      </c>
      <c r="E40" s="382" t="s">
        <v>519</v>
      </c>
      <c r="F40" s="238" t="s">
        <v>213</v>
      </c>
      <c r="G40" s="167">
        <f t="shared" si="0"/>
        <v>2400</v>
      </c>
      <c r="H40" s="167">
        <f t="shared" si="1"/>
        <v>1250</v>
      </c>
      <c r="I40" s="167">
        <f t="shared" si="2"/>
        <v>1200</v>
      </c>
      <c r="J40" s="167">
        <f t="shared" si="3"/>
        <v>50</v>
      </c>
      <c r="K40" s="32"/>
    </row>
    <row r="41" spans="1:12" s="3" customFormat="1" ht="15" customHeight="1">
      <c r="A41" s="276">
        <v>35</v>
      </c>
      <c r="B41" s="301" t="s">
        <v>528</v>
      </c>
      <c r="C41" s="302" t="s">
        <v>319</v>
      </c>
      <c r="D41" s="363" t="s">
        <v>141</v>
      </c>
      <c r="E41" s="382" t="s">
        <v>529</v>
      </c>
      <c r="F41" s="238" t="s">
        <v>213</v>
      </c>
      <c r="G41" s="167">
        <f t="shared" si="0"/>
        <v>2400</v>
      </c>
      <c r="H41" s="167">
        <f t="shared" si="1"/>
        <v>1250</v>
      </c>
      <c r="I41" s="167">
        <f t="shared" si="2"/>
        <v>1200</v>
      </c>
      <c r="J41" s="167">
        <f t="shared" si="3"/>
        <v>50</v>
      </c>
      <c r="K41" s="32"/>
      <c r="L41" s="1"/>
    </row>
    <row r="42" spans="1:12" s="3" customFormat="1" ht="15" customHeight="1">
      <c r="A42" s="276">
        <v>36</v>
      </c>
      <c r="B42" s="301" t="s">
        <v>441</v>
      </c>
      <c r="C42" s="302" t="s">
        <v>292</v>
      </c>
      <c r="D42" s="363" t="s">
        <v>530</v>
      </c>
      <c r="E42" s="382" t="s">
        <v>529</v>
      </c>
      <c r="F42" s="238" t="s">
        <v>213</v>
      </c>
      <c r="G42" s="167">
        <f t="shared" si="0"/>
        <v>2400</v>
      </c>
      <c r="H42" s="167">
        <f t="shared" si="1"/>
        <v>1250</v>
      </c>
      <c r="I42" s="167">
        <f t="shared" si="2"/>
        <v>1200</v>
      </c>
      <c r="J42" s="167">
        <f t="shared" si="3"/>
        <v>50</v>
      </c>
      <c r="K42" s="32"/>
      <c r="L42" s="1"/>
    </row>
    <row r="43" spans="1:12" s="3" customFormat="1" ht="15" customHeight="1">
      <c r="A43" s="276">
        <v>37</v>
      </c>
      <c r="B43" s="301" t="s">
        <v>240</v>
      </c>
      <c r="C43" s="302" t="s">
        <v>292</v>
      </c>
      <c r="D43" s="363" t="s">
        <v>531</v>
      </c>
      <c r="E43" s="382" t="s">
        <v>529</v>
      </c>
      <c r="F43" s="238" t="s">
        <v>213</v>
      </c>
      <c r="G43" s="167">
        <f t="shared" si="0"/>
        <v>2400</v>
      </c>
      <c r="H43" s="167">
        <f t="shared" si="1"/>
        <v>1250</v>
      </c>
      <c r="I43" s="167">
        <f t="shared" si="2"/>
        <v>1200</v>
      </c>
      <c r="J43" s="167">
        <f t="shared" si="3"/>
        <v>50</v>
      </c>
      <c r="K43" s="32"/>
      <c r="L43" s="1"/>
    </row>
    <row r="44" spans="1:12" s="3" customFormat="1" ht="15" customHeight="1">
      <c r="A44" s="276">
        <v>38</v>
      </c>
      <c r="B44" s="301" t="s">
        <v>532</v>
      </c>
      <c r="C44" s="302" t="s">
        <v>533</v>
      </c>
      <c r="D44" s="363" t="s">
        <v>534</v>
      </c>
      <c r="E44" s="382" t="s">
        <v>529</v>
      </c>
      <c r="F44" s="238" t="s">
        <v>213</v>
      </c>
      <c r="G44" s="167">
        <f t="shared" si="0"/>
        <v>2400</v>
      </c>
      <c r="H44" s="167">
        <f t="shared" si="1"/>
        <v>1250</v>
      </c>
      <c r="I44" s="167">
        <f t="shared" si="2"/>
        <v>1200</v>
      </c>
      <c r="J44" s="167">
        <f t="shared" si="3"/>
        <v>50</v>
      </c>
      <c r="K44" s="32"/>
      <c r="L44" s="1"/>
    </row>
    <row r="45" spans="1:12" s="3" customFormat="1" ht="15" customHeight="1">
      <c r="A45" s="276">
        <v>39</v>
      </c>
      <c r="B45" s="303" t="s">
        <v>328</v>
      </c>
      <c r="C45" s="304" t="s">
        <v>245</v>
      </c>
      <c r="D45" s="364" t="s">
        <v>535</v>
      </c>
      <c r="E45" s="382" t="s">
        <v>529</v>
      </c>
      <c r="F45" s="238" t="s">
        <v>213</v>
      </c>
      <c r="G45" s="167">
        <f t="shared" si="0"/>
        <v>2400</v>
      </c>
      <c r="H45" s="167">
        <f t="shared" si="1"/>
        <v>1250</v>
      </c>
      <c r="I45" s="167">
        <f t="shared" si="2"/>
        <v>1200</v>
      </c>
      <c r="J45" s="167">
        <f t="shared" si="3"/>
        <v>50</v>
      </c>
      <c r="K45" s="32"/>
      <c r="L45" s="1"/>
    </row>
    <row r="46" spans="1:12" s="3" customFormat="1" ht="15" customHeight="1">
      <c r="A46" s="276">
        <v>40</v>
      </c>
      <c r="B46" s="305" t="s">
        <v>247</v>
      </c>
      <c r="C46" s="283" t="s">
        <v>299</v>
      </c>
      <c r="D46" s="365" t="s">
        <v>536</v>
      </c>
      <c r="E46" s="382" t="s">
        <v>529</v>
      </c>
      <c r="F46" s="238" t="s">
        <v>213</v>
      </c>
      <c r="G46" s="167">
        <f t="shared" si="0"/>
        <v>2400</v>
      </c>
      <c r="H46" s="167">
        <f t="shared" si="1"/>
        <v>1250</v>
      </c>
      <c r="I46" s="167">
        <f t="shared" si="2"/>
        <v>1200</v>
      </c>
      <c r="J46" s="167">
        <f t="shared" si="3"/>
        <v>50</v>
      </c>
      <c r="K46" s="32"/>
      <c r="L46" s="1"/>
    </row>
    <row r="47" spans="1:12" s="3" customFormat="1" ht="15" customHeight="1">
      <c r="A47" s="276">
        <v>41</v>
      </c>
      <c r="B47" s="301" t="s">
        <v>252</v>
      </c>
      <c r="C47" s="306" t="s">
        <v>118</v>
      </c>
      <c r="D47" s="363" t="s">
        <v>527</v>
      </c>
      <c r="E47" s="382" t="s">
        <v>529</v>
      </c>
      <c r="F47" s="238" t="s">
        <v>213</v>
      </c>
      <c r="G47" s="167">
        <f t="shared" si="0"/>
        <v>2400</v>
      </c>
      <c r="H47" s="167">
        <f t="shared" si="1"/>
        <v>1250</v>
      </c>
      <c r="I47" s="167">
        <f t="shared" si="2"/>
        <v>1200</v>
      </c>
      <c r="J47" s="167">
        <f t="shared" si="3"/>
        <v>50</v>
      </c>
      <c r="K47" s="32"/>
      <c r="L47" s="1"/>
    </row>
    <row r="48" spans="1:12" s="3" customFormat="1" ht="15" customHeight="1">
      <c r="A48" s="276">
        <v>42</v>
      </c>
      <c r="B48" s="295" t="s">
        <v>312</v>
      </c>
      <c r="C48" s="292" t="s">
        <v>537</v>
      </c>
      <c r="D48" s="359" t="s">
        <v>538</v>
      </c>
      <c r="E48" s="382" t="s">
        <v>529</v>
      </c>
      <c r="F48" s="238" t="s">
        <v>213</v>
      </c>
      <c r="G48" s="167">
        <f t="shared" si="0"/>
        <v>2400</v>
      </c>
      <c r="H48" s="167">
        <f t="shared" si="1"/>
        <v>1250</v>
      </c>
      <c r="I48" s="167">
        <f t="shared" si="2"/>
        <v>1200</v>
      </c>
      <c r="J48" s="167">
        <f t="shared" si="3"/>
        <v>50</v>
      </c>
      <c r="K48" s="32"/>
      <c r="L48" s="1"/>
    </row>
    <row r="49" spans="1:12" s="3" customFormat="1" ht="15" customHeight="1">
      <c r="A49" s="276">
        <v>43</v>
      </c>
      <c r="B49" s="295" t="s">
        <v>304</v>
      </c>
      <c r="C49" s="296" t="s">
        <v>255</v>
      </c>
      <c r="D49" s="359" t="s">
        <v>539</v>
      </c>
      <c r="E49" s="382" t="s">
        <v>529</v>
      </c>
      <c r="F49" s="238" t="s">
        <v>213</v>
      </c>
      <c r="G49" s="167">
        <f t="shared" si="0"/>
        <v>2400</v>
      </c>
      <c r="H49" s="167">
        <f t="shared" si="1"/>
        <v>1250</v>
      </c>
      <c r="I49" s="167">
        <f t="shared" si="2"/>
        <v>1200</v>
      </c>
      <c r="J49" s="167">
        <f t="shared" si="3"/>
        <v>50</v>
      </c>
      <c r="K49" s="32"/>
      <c r="L49" s="1"/>
    </row>
    <row r="50" spans="1:12" s="3" customFormat="1" ht="17.25" customHeight="1">
      <c r="A50" s="276">
        <v>44</v>
      </c>
      <c r="B50" s="295" t="s">
        <v>286</v>
      </c>
      <c r="C50" s="292" t="s">
        <v>102</v>
      </c>
      <c r="D50" s="359" t="s">
        <v>89</v>
      </c>
      <c r="E50" s="382" t="s">
        <v>529</v>
      </c>
      <c r="F50" s="394" t="s">
        <v>556</v>
      </c>
      <c r="G50" s="167">
        <f t="shared" si="0"/>
        <v>2400</v>
      </c>
      <c r="H50" s="167">
        <f t="shared" si="1"/>
        <v>1250</v>
      </c>
      <c r="I50" s="167">
        <f t="shared" si="2"/>
        <v>1200</v>
      </c>
      <c r="J50" s="167">
        <f t="shared" si="3"/>
        <v>50</v>
      </c>
      <c r="K50" s="32"/>
      <c r="L50" s="1"/>
    </row>
    <row r="51" spans="1:12" s="3" customFormat="1" ht="17.25" customHeight="1">
      <c r="A51" s="276">
        <v>45</v>
      </c>
      <c r="B51" s="295" t="s">
        <v>247</v>
      </c>
      <c r="C51" s="296" t="s">
        <v>526</v>
      </c>
      <c r="D51" s="359" t="s">
        <v>540</v>
      </c>
      <c r="E51" s="383" t="s">
        <v>529</v>
      </c>
      <c r="F51" s="238" t="s">
        <v>213</v>
      </c>
      <c r="G51" s="167">
        <f t="shared" si="0"/>
        <v>2400</v>
      </c>
      <c r="H51" s="167">
        <f t="shared" si="1"/>
        <v>1250</v>
      </c>
      <c r="I51" s="167">
        <f t="shared" si="2"/>
        <v>1200</v>
      </c>
      <c r="J51" s="167">
        <f t="shared" si="3"/>
        <v>50</v>
      </c>
      <c r="K51" s="32"/>
      <c r="L51" s="1"/>
    </row>
    <row r="52" spans="1:12" s="3" customFormat="1" ht="17.25" customHeight="1">
      <c r="A52" s="276">
        <v>46</v>
      </c>
      <c r="B52" s="307" t="s">
        <v>441</v>
      </c>
      <c r="C52" s="306" t="s">
        <v>106</v>
      </c>
      <c r="D52" s="363" t="s">
        <v>541</v>
      </c>
      <c r="E52" s="382" t="s">
        <v>542</v>
      </c>
      <c r="F52" s="238" t="s">
        <v>213</v>
      </c>
      <c r="G52" s="167">
        <f t="shared" si="0"/>
        <v>2400</v>
      </c>
      <c r="H52" s="167">
        <f t="shared" si="1"/>
        <v>1250</v>
      </c>
      <c r="I52" s="167">
        <f t="shared" si="2"/>
        <v>1200</v>
      </c>
      <c r="J52" s="167">
        <f t="shared" si="3"/>
        <v>50</v>
      </c>
      <c r="K52" s="32"/>
      <c r="L52" s="1"/>
    </row>
    <row r="53" spans="1:12" s="3" customFormat="1" ht="17.25" customHeight="1">
      <c r="A53" s="276">
        <v>47</v>
      </c>
      <c r="B53" s="307" t="s">
        <v>229</v>
      </c>
      <c r="C53" s="308" t="s">
        <v>543</v>
      </c>
      <c r="D53" s="363" t="s">
        <v>544</v>
      </c>
      <c r="E53" s="382" t="s">
        <v>542</v>
      </c>
      <c r="F53" s="238" t="s">
        <v>213</v>
      </c>
      <c r="G53" s="167">
        <f t="shared" si="0"/>
        <v>2400</v>
      </c>
      <c r="H53" s="167">
        <f t="shared" si="1"/>
        <v>1250</v>
      </c>
      <c r="I53" s="167">
        <f t="shared" si="2"/>
        <v>1200</v>
      </c>
      <c r="J53" s="167">
        <f t="shared" si="3"/>
        <v>50</v>
      </c>
      <c r="K53" s="32"/>
      <c r="L53" s="1"/>
    </row>
    <row r="54" spans="1:12" s="3" customFormat="1" ht="17.25" customHeight="1">
      <c r="A54" s="276">
        <v>48</v>
      </c>
      <c r="B54" s="307" t="s">
        <v>229</v>
      </c>
      <c r="C54" s="306" t="s">
        <v>105</v>
      </c>
      <c r="D54" s="363" t="s">
        <v>545</v>
      </c>
      <c r="E54" s="382" t="s">
        <v>542</v>
      </c>
      <c r="F54" s="238" t="s">
        <v>213</v>
      </c>
      <c r="G54" s="167">
        <f t="shared" si="0"/>
        <v>2400</v>
      </c>
      <c r="H54" s="167">
        <f t="shared" si="1"/>
        <v>1250</v>
      </c>
      <c r="I54" s="167">
        <f t="shared" si="2"/>
        <v>1200</v>
      </c>
      <c r="J54" s="167">
        <f t="shared" si="3"/>
        <v>50</v>
      </c>
      <c r="K54" s="32"/>
      <c r="L54" s="1"/>
    </row>
    <row r="55" spans="1:12" s="3" customFormat="1" ht="17.25" customHeight="1">
      <c r="A55" s="276">
        <v>49</v>
      </c>
      <c r="B55" s="309" t="s">
        <v>229</v>
      </c>
      <c r="C55" s="310" t="s">
        <v>546</v>
      </c>
      <c r="D55" s="366" t="s">
        <v>531</v>
      </c>
      <c r="E55" s="382" t="s">
        <v>542</v>
      </c>
      <c r="F55" s="238" t="s">
        <v>213</v>
      </c>
      <c r="G55" s="167">
        <f t="shared" si="0"/>
        <v>2400</v>
      </c>
      <c r="H55" s="167">
        <f t="shared" si="1"/>
        <v>1250</v>
      </c>
      <c r="I55" s="167">
        <f t="shared" si="2"/>
        <v>1200</v>
      </c>
      <c r="J55" s="167">
        <f t="shared" si="3"/>
        <v>50</v>
      </c>
      <c r="K55" s="32"/>
      <c r="L55" s="1"/>
    </row>
    <row r="56" spans="1:12" s="3" customFormat="1" ht="17.25" customHeight="1">
      <c r="A56" s="276">
        <v>50</v>
      </c>
      <c r="B56" s="307" t="s">
        <v>547</v>
      </c>
      <c r="C56" s="308" t="s">
        <v>231</v>
      </c>
      <c r="D56" s="363" t="s">
        <v>548</v>
      </c>
      <c r="E56" s="382" t="s">
        <v>542</v>
      </c>
      <c r="F56" s="238" t="s">
        <v>213</v>
      </c>
      <c r="G56" s="167">
        <f t="shared" si="0"/>
        <v>2400</v>
      </c>
      <c r="H56" s="167">
        <f t="shared" si="1"/>
        <v>1250</v>
      </c>
      <c r="I56" s="167">
        <f t="shared" si="2"/>
        <v>1200</v>
      </c>
      <c r="J56" s="167">
        <f t="shared" si="3"/>
        <v>50</v>
      </c>
      <c r="K56" s="32"/>
      <c r="L56" s="1"/>
    </row>
    <row r="57" spans="1:12" s="3" customFormat="1" ht="17.25" customHeight="1">
      <c r="A57" s="276">
        <v>51</v>
      </c>
      <c r="B57" s="307" t="s">
        <v>549</v>
      </c>
      <c r="C57" s="308" t="s">
        <v>292</v>
      </c>
      <c r="D57" s="363" t="s">
        <v>544</v>
      </c>
      <c r="E57" s="382" t="s">
        <v>542</v>
      </c>
      <c r="F57" s="238" t="s">
        <v>213</v>
      </c>
      <c r="G57" s="167">
        <f t="shared" si="0"/>
        <v>2400</v>
      </c>
      <c r="H57" s="167">
        <f t="shared" si="1"/>
        <v>1250</v>
      </c>
      <c r="I57" s="167">
        <f t="shared" si="2"/>
        <v>1200</v>
      </c>
      <c r="J57" s="167">
        <f t="shared" si="3"/>
        <v>50</v>
      </c>
      <c r="K57" s="32"/>
      <c r="L57" s="1"/>
    </row>
    <row r="58" spans="1:12" s="3" customFormat="1" ht="17.25" customHeight="1">
      <c r="A58" s="276">
        <v>52</v>
      </c>
      <c r="B58" s="307" t="s">
        <v>321</v>
      </c>
      <c r="C58" s="308" t="s">
        <v>329</v>
      </c>
      <c r="D58" s="363" t="s">
        <v>550</v>
      </c>
      <c r="E58" s="382" t="s">
        <v>542</v>
      </c>
      <c r="F58" s="238" t="s">
        <v>213</v>
      </c>
      <c r="G58" s="167">
        <f t="shared" si="0"/>
        <v>2400</v>
      </c>
      <c r="H58" s="167">
        <f t="shared" si="1"/>
        <v>1250</v>
      </c>
      <c r="I58" s="167">
        <f t="shared" si="2"/>
        <v>1200</v>
      </c>
      <c r="J58" s="167">
        <f t="shared" si="3"/>
        <v>50</v>
      </c>
      <c r="K58" s="32"/>
      <c r="L58" s="1"/>
    </row>
    <row r="59" spans="1:12" s="3" customFormat="1" ht="17.25" customHeight="1">
      <c r="A59" s="276">
        <v>53</v>
      </c>
      <c r="B59" s="307" t="s">
        <v>441</v>
      </c>
      <c r="C59" s="308" t="s">
        <v>307</v>
      </c>
      <c r="D59" s="363" t="s">
        <v>552</v>
      </c>
      <c r="E59" s="382" t="s">
        <v>542</v>
      </c>
      <c r="F59" s="238" t="s">
        <v>213</v>
      </c>
      <c r="G59" s="167">
        <f t="shared" si="0"/>
        <v>2400</v>
      </c>
      <c r="H59" s="167">
        <f t="shared" si="1"/>
        <v>1250</v>
      </c>
      <c r="I59" s="167">
        <f t="shared" si="2"/>
        <v>1200</v>
      </c>
      <c r="J59" s="167">
        <f t="shared" si="3"/>
        <v>50</v>
      </c>
      <c r="K59" s="32"/>
      <c r="L59" s="1"/>
    </row>
    <row r="60" spans="1:12" s="3" customFormat="1" ht="17.25" customHeight="1">
      <c r="A60" s="276">
        <v>54</v>
      </c>
      <c r="B60" s="301" t="s">
        <v>332</v>
      </c>
      <c r="C60" s="302" t="s">
        <v>348</v>
      </c>
      <c r="D60" s="363" t="s">
        <v>553</v>
      </c>
      <c r="E60" s="382" t="s">
        <v>542</v>
      </c>
      <c r="F60" s="238" t="s">
        <v>213</v>
      </c>
      <c r="G60" s="167">
        <f t="shared" si="0"/>
        <v>2400</v>
      </c>
      <c r="H60" s="167">
        <f t="shared" si="1"/>
        <v>1250</v>
      </c>
      <c r="I60" s="167">
        <f t="shared" si="2"/>
        <v>1200</v>
      </c>
      <c r="J60" s="167">
        <f t="shared" si="3"/>
        <v>50</v>
      </c>
      <c r="K60" s="32"/>
      <c r="L60" s="1"/>
    </row>
    <row r="61" spans="1:12" s="3" customFormat="1" ht="17.25" customHeight="1">
      <c r="A61" s="276">
        <v>55</v>
      </c>
      <c r="B61" s="291" t="s">
        <v>297</v>
      </c>
      <c r="C61" s="293" t="s">
        <v>258</v>
      </c>
      <c r="D61" s="359" t="s">
        <v>35</v>
      </c>
      <c r="E61" s="382" t="s">
        <v>542</v>
      </c>
      <c r="F61" s="238" t="s">
        <v>213</v>
      </c>
      <c r="G61" s="167">
        <f t="shared" si="0"/>
        <v>2400</v>
      </c>
      <c r="H61" s="167">
        <f t="shared" si="1"/>
        <v>1250</v>
      </c>
      <c r="I61" s="167">
        <f t="shared" si="2"/>
        <v>1200</v>
      </c>
      <c r="J61" s="167">
        <f t="shared" si="3"/>
        <v>50</v>
      </c>
      <c r="K61" s="32"/>
      <c r="L61" s="1"/>
    </row>
    <row r="62" spans="1:13" s="3" customFormat="1" ht="17.25" customHeight="1">
      <c r="A62" s="276">
        <v>56</v>
      </c>
      <c r="B62" s="303" t="s">
        <v>422</v>
      </c>
      <c r="C62" s="304" t="s">
        <v>434</v>
      </c>
      <c r="D62" s="367" t="s">
        <v>551</v>
      </c>
      <c r="E62" s="382" t="s">
        <v>542</v>
      </c>
      <c r="F62" s="238" t="s">
        <v>213</v>
      </c>
      <c r="G62" s="167">
        <f t="shared" si="0"/>
        <v>2400</v>
      </c>
      <c r="H62" s="167">
        <f t="shared" si="1"/>
        <v>1250</v>
      </c>
      <c r="I62" s="167">
        <f t="shared" si="2"/>
        <v>1200</v>
      </c>
      <c r="J62" s="167">
        <f t="shared" si="3"/>
        <v>50</v>
      </c>
      <c r="K62" s="32"/>
      <c r="L62" s="1"/>
      <c r="M62" s="89"/>
    </row>
    <row r="63" spans="1:12" s="3" customFormat="1" ht="17.25" customHeight="1">
      <c r="A63" s="276">
        <v>57</v>
      </c>
      <c r="B63" s="291" t="s">
        <v>554</v>
      </c>
      <c r="C63" s="293" t="s">
        <v>555</v>
      </c>
      <c r="D63" s="359" t="s">
        <v>494</v>
      </c>
      <c r="E63" s="383" t="s">
        <v>542</v>
      </c>
      <c r="F63" s="238" t="s">
        <v>213</v>
      </c>
      <c r="G63" s="167">
        <f t="shared" si="0"/>
        <v>2400</v>
      </c>
      <c r="H63" s="167">
        <f t="shared" si="1"/>
        <v>1250</v>
      </c>
      <c r="I63" s="167">
        <f t="shared" si="2"/>
        <v>1200</v>
      </c>
      <c r="J63" s="167">
        <f t="shared" si="3"/>
        <v>50</v>
      </c>
      <c r="K63" s="32"/>
      <c r="L63" s="1"/>
    </row>
    <row r="64" spans="1:11" s="175" customFormat="1" ht="17.25" customHeight="1">
      <c r="A64" s="277">
        <v>58</v>
      </c>
      <c r="B64" s="311" t="s">
        <v>559</v>
      </c>
      <c r="C64" s="312" t="s">
        <v>560</v>
      </c>
      <c r="D64" s="225" t="s">
        <v>561</v>
      </c>
      <c r="E64" s="384" t="s">
        <v>562</v>
      </c>
      <c r="F64" s="397" t="s">
        <v>1187</v>
      </c>
      <c r="G64" s="172">
        <f>5*395</f>
        <v>1975</v>
      </c>
      <c r="H64" s="172">
        <f>5*250</f>
        <v>1250</v>
      </c>
      <c r="I64" s="172">
        <f>(G64/2)</f>
        <v>987.5</v>
      </c>
      <c r="J64" s="172">
        <f t="shared" si="3"/>
        <v>262.5</v>
      </c>
      <c r="K64" s="32"/>
    </row>
    <row r="65" spans="1:11" ht="17.25" customHeight="1">
      <c r="A65" s="276">
        <v>59</v>
      </c>
      <c r="B65" s="313" t="s">
        <v>563</v>
      </c>
      <c r="C65" s="314" t="s">
        <v>279</v>
      </c>
      <c r="D65" s="37" t="s">
        <v>564</v>
      </c>
      <c r="E65" s="385" t="s">
        <v>562</v>
      </c>
      <c r="F65" s="396" t="s">
        <v>213</v>
      </c>
      <c r="G65" s="167">
        <f aca="true" t="shared" si="4" ref="G65:G128">5*395</f>
        <v>1975</v>
      </c>
      <c r="H65" s="167">
        <f aca="true" t="shared" si="5" ref="H65:H128">5*250</f>
        <v>1250</v>
      </c>
      <c r="I65" s="167">
        <f aca="true" t="shared" si="6" ref="I65:I128">(G65/2)</f>
        <v>987.5</v>
      </c>
      <c r="J65" s="167">
        <f aca="true" t="shared" si="7" ref="J65:J128">(H65-I65)</f>
        <v>262.5</v>
      </c>
      <c r="K65" s="32"/>
    </row>
    <row r="66" spans="1:11" ht="17.25" customHeight="1">
      <c r="A66" s="276">
        <v>60</v>
      </c>
      <c r="B66" s="313" t="s">
        <v>229</v>
      </c>
      <c r="C66" s="314" t="s">
        <v>281</v>
      </c>
      <c r="D66" s="37" t="s">
        <v>520</v>
      </c>
      <c r="E66" s="385" t="s">
        <v>562</v>
      </c>
      <c r="F66" s="396" t="s">
        <v>213</v>
      </c>
      <c r="G66" s="167">
        <f t="shared" si="4"/>
        <v>1975</v>
      </c>
      <c r="H66" s="167">
        <f t="shared" si="5"/>
        <v>1250</v>
      </c>
      <c r="I66" s="167">
        <f t="shared" si="6"/>
        <v>987.5</v>
      </c>
      <c r="J66" s="167">
        <f t="shared" si="7"/>
        <v>262.5</v>
      </c>
      <c r="K66" s="32"/>
    </row>
    <row r="67" spans="1:11" ht="17.25" customHeight="1">
      <c r="A67" s="276">
        <v>61</v>
      </c>
      <c r="B67" s="313" t="s">
        <v>565</v>
      </c>
      <c r="C67" s="315" t="s">
        <v>566</v>
      </c>
      <c r="D67" s="37" t="s">
        <v>567</v>
      </c>
      <c r="E67" s="385" t="s">
        <v>562</v>
      </c>
      <c r="F67" s="396" t="s">
        <v>213</v>
      </c>
      <c r="G67" s="167">
        <f t="shared" si="4"/>
        <v>1975</v>
      </c>
      <c r="H67" s="167">
        <f t="shared" si="5"/>
        <v>1250</v>
      </c>
      <c r="I67" s="167">
        <f t="shared" si="6"/>
        <v>987.5</v>
      </c>
      <c r="J67" s="167">
        <f t="shared" si="7"/>
        <v>262.5</v>
      </c>
      <c r="K67" s="32"/>
    </row>
    <row r="68" spans="1:11" ht="17.25" customHeight="1">
      <c r="A68" s="276">
        <v>62</v>
      </c>
      <c r="B68" s="313" t="s">
        <v>249</v>
      </c>
      <c r="C68" s="314" t="s">
        <v>285</v>
      </c>
      <c r="D68" s="37" t="s">
        <v>568</v>
      </c>
      <c r="E68" s="385" t="s">
        <v>562</v>
      </c>
      <c r="F68" s="396" t="s">
        <v>213</v>
      </c>
      <c r="G68" s="167">
        <f t="shared" si="4"/>
        <v>1975</v>
      </c>
      <c r="H68" s="167">
        <f t="shared" si="5"/>
        <v>1250</v>
      </c>
      <c r="I68" s="167">
        <f t="shared" si="6"/>
        <v>987.5</v>
      </c>
      <c r="J68" s="167">
        <f t="shared" si="7"/>
        <v>262.5</v>
      </c>
      <c r="K68" s="32"/>
    </row>
    <row r="69" spans="1:11" ht="17.25" customHeight="1">
      <c r="A69" s="276">
        <v>63</v>
      </c>
      <c r="B69" s="316" t="s">
        <v>356</v>
      </c>
      <c r="C69" s="317" t="s">
        <v>287</v>
      </c>
      <c r="D69" s="48" t="s">
        <v>569</v>
      </c>
      <c r="E69" s="385" t="s">
        <v>562</v>
      </c>
      <c r="F69" s="396" t="s">
        <v>213</v>
      </c>
      <c r="G69" s="167">
        <f t="shared" si="4"/>
        <v>1975</v>
      </c>
      <c r="H69" s="167">
        <f t="shared" si="5"/>
        <v>1250</v>
      </c>
      <c r="I69" s="167">
        <f t="shared" si="6"/>
        <v>987.5</v>
      </c>
      <c r="J69" s="167">
        <f t="shared" si="7"/>
        <v>262.5</v>
      </c>
      <c r="K69" s="32"/>
    </row>
    <row r="70" spans="1:11" ht="17.25" customHeight="1">
      <c r="A70" s="276">
        <v>64</v>
      </c>
      <c r="B70" s="313" t="s">
        <v>223</v>
      </c>
      <c r="C70" s="314" t="s">
        <v>329</v>
      </c>
      <c r="D70" s="37" t="s">
        <v>573</v>
      </c>
      <c r="E70" s="385" t="s">
        <v>562</v>
      </c>
      <c r="F70" s="396" t="s">
        <v>213</v>
      </c>
      <c r="G70" s="167">
        <f t="shared" si="4"/>
        <v>1975</v>
      </c>
      <c r="H70" s="167">
        <f t="shared" si="5"/>
        <v>1250</v>
      </c>
      <c r="I70" s="167">
        <f t="shared" si="6"/>
        <v>987.5</v>
      </c>
      <c r="J70" s="167">
        <f t="shared" si="7"/>
        <v>262.5</v>
      </c>
      <c r="K70" s="32"/>
    </row>
    <row r="71" spans="1:11" ht="17.25" customHeight="1">
      <c r="A71" s="276">
        <v>65</v>
      </c>
      <c r="B71" s="313" t="s">
        <v>574</v>
      </c>
      <c r="C71" s="314" t="s">
        <v>233</v>
      </c>
      <c r="D71" s="37" t="s">
        <v>575</v>
      </c>
      <c r="E71" s="385" t="s">
        <v>562</v>
      </c>
      <c r="F71" s="396" t="s">
        <v>213</v>
      </c>
      <c r="G71" s="167">
        <f t="shared" si="4"/>
        <v>1975</v>
      </c>
      <c r="H71" s="167">
        <f t="shared" si="5"/>
        <v>1250</v>
      </c>
      <c r="I71" s="167">
        <f t="shared" si="6"/>
        <v>987.5</v>
      </c>
      <c r="J71" s="167">
        <f t="shared" si="7"/>
        <v>262.5</v>
      </c>
      <c r="K71" s="32"/>
    </row>
    <row r="72" spans="1:13" s="90" customFormat="1" ht="17.25" customHeight="1">
      <c r="A72" s="276">
        <v>66</v>
      </c>
      <c r="B72" s="313" t="s">
        <v>570</v>
      </c>
      <c r="C72" s="314" t="s">
        <v>571</v>
      </c>
      <c r="D72" s="37" t="s">
        <v>572</v>
      </c>
      <c r="E72" s="385" t="s">
        <v>562</v>
      </c>
      <c r="F72" s="396" t="s">
        <v>213</v>
      </c>
      <c r="G72" s="167">
        <f t="shared" si="4"/>
        <v>1975</v>
      </c>
      <c r="H72" s="167">
        <f t="shared" si="5"/>
        <v>1250</v>
      </c>
      <c r="I72" s="167">
        <f t="shared" si="6"/>
        <v>987.5</v>
      </c>
      <c r="J72" s="167">
        <f t="shared" si="7"/>
        <v>262.5</v>
      </c>
      <c r="K72" s="217"/>
      <c r="M72" s="1"/>
    </row>
    <row r="73" spans="1:13" s="142" customFormat="1" ht="17.25" customHeight="1">
      <c r="A73" s="276">
        <v>67</v>
      </c>
      <c r="B73" s="318" t="s">
        <v>276</v>
      </c>
      <c r="C73" s="319" t="s">
        <v>68</v>
      </c>
      <c r="D73" s="368" t="s">
        <v>576</v>
      </c>
      <c r="E73" s="386" t="s">
        <v>562</v>
      </c>
      <c r="F73" s="396" t="s">
        <v>213</v>
      </c>
      <c r="G73" s="167">
        <f t="shared" si="4"/>
        <v>1975</v>
      </c>
      <c r="H73" s="167">
        <f t="shared" si="5"/>
        <v>1250</v>
      </c>
      <c r="I73" s="167">
        <f t="shared" si="6"/>
        <v>987.5</v>
      </c>
      <c r="J73" s="167">
        <f t="shared" si="7"/>
        <v>262.5</v>
      </c>
      <c r="K73" s="32"/>
      <c r="M73" s="1"/>
    </row>
    <row r="74" spans="1:11" ht="17.25" customHeight="1">
      <c r="A74" s="276">
        <v>68</v>
      </c>
      <c r="B74" s="313" t="s">
        <v>229</v>
      </c>
      <c r="C74" s="315" t="s">
        <v>577</v>
      </c>
      <c r="D74" s="37" t="s">
        <v>578</v>
      </c>
      <c r="E74" s="385" t="s">
        <v>562</v>
      </c>
      <c r="F74" s="396" t="s">
        <v>213</v>
      </c>
      <c r="G74" s="167">
        <f t="shared" si="4"/>
        <v>1975</v>
      </c>
      <c r="H74" s="167">
        <f t="shared" si="5"/>
        <v>1250</v>
      </c>
      <c r="I74" s="167">
        <f t="shared" si="6"/>
        <v>987.5</v>
      </c>
      <c r="J74" s="167">
        <f t="shared" si="7"/>
        <v>262.5</v>
      </c>
      <c r="K74" s="32"/>
    </row>
    <row r="75" spans="1:11" ht="17.25" customHeight="1">
      <c r="A75" s="276">
        <v>69</v>
      </c>
      <c r="B75" s="316" t="s">
        <v>345</v>
      </c>
      <c r="C75" s="320" t="s">
        <v>295</v>
      </c>
      <c r="D75" s="47" t="s">
        <v>579</v>
      </c>
      <c r="E75" s="385" t="s">
        <v>562</v>
      </c>
      <c r="F75" s="396" t="s">
        <v>213</v>
      </c>
      <c r="G75" s="167">
        <f t="shared" si="4"/>
        <v>1975</v>
      </c>
      <c r="H75" s="167">
        <f t="shared" si="5"/>
        <v>1250</v>
      </c>
      <c r="I75" s="167">
        <f t="shared" si="6"/>
        <v>987.5</v>
      </c>
      <c r="J75" s="167">
        <f t="shared" si="7"/>
        <v>262.5</v>
      </c>
      <c r="K75" s="32"/>
    </row>
    <row r="76" spans="1:11" ht="17.25" customHeight="1">
      <c r="A76" s="276">
        <v>70</v>
      </c>
      <c r="B76" s="313" t="s">
        <v>229</v>
      </c>
      <c r="C76" s="315" t="s">
        <v>502</v>
      </c>
      <c r="D76" s="37" t="s">
        <v>580</v>
      </c>
      <c r="E76" s="385" t="s">
        <v>562</v>
      </c>
      <c r="F76" s="396" t="s">
        <v>213</v>
      </c>
      <c r="G76" s="167">
        <f t="shared" si="4"/>
        <v>1975</v>
      </c>
      <c r="H76" s="167">
        <f t="shared" si="5"/>
        <v>1250</v>
      </c>
      <c r="I76" s="167">
        <f t="shared" si="6"/>
        <v>987.5</v>
      </c>
      <c r="J76" s="167">
        <f t="shared" si="7"/>
        <v>262.5</v>
      </c>
      <c r="K76" s="32"/>
    </row>
    <row r="77" spans="1:11" ht="17.25" customHeight="1">
      <c r="A77" s="276">
        <v>71</v>
      </c>
      <c r="B77" s="313" t="s">
        <v>293</v>
      </c>
      <c r="C77" s="314" t="s">
        <v>581</v>
      </c>
      <c r="D77" s="37" t="s">
        <v>582</v>
      </c>
      <c r="E77" s="385" t="s">
        <v>562</v>
      </c>
      <c r="F77" s="396" t="s">
        <v>213</v>
      </c>
      <c r="G77" s="167">
        <f t="shared" si="4"/>
        <v>1975</v>
      </c>
      <c r="H77" s="167">
        <f t="shared" si="5"/>
        <v>1250</v>
      </c>
      <c r="I77" s="167">
        <f t="shared" si="6"/>
        <v>987.5</v>
      </c>
      <c r="J77" s="167">
        <f t="shared" si="7"/>
        <v>262.5</v>
      </c>
      <c r="K77" s="32"/>
    </row>
    <row r="78" spans="1:11" ht="17.25" customHeight="1">
      <c r="A78" s="276">
        <v>72</v>
      </c>
      <c r="B78" s="313" t="s">
        <v>441</v>
      </c>
      <c r="C78" s="314" t="s">
        <v>296</v>
      </c>
      <c r="D78" s="37" t="s">
        <v>583</v>
      </c>
      <c r="E78" s="385" t="s">
        <v>562</v>
      </c>
      <c r="F78" s="396" t="s">
        <v>213</v>
      </c>
      <c r="G78" s="167">
        <f t="shared" si="4"/>
        <v>1975</v>
      </c>
      <c r="H78" s="167">
        <f t="shared" si="5"/>
        <v>1250</v>
      </c>
      <c r="I78" s="167">
        <f t="shared" si="6"/>
        <v>987.5</v>
      </c>
      <c r="J78" s="167">
        <f t="shared" si="7"/>
        <v>262.5</v>
      </c>
      <c r="K78" s="32"/>
    </row>
    <row r="79" spans="1:11" ht="17.25" customHeight="1">
      <c r="A79" s="276">
        <v>73</v>
      </c>
      <c r="B79" s="86" t="s">
        <v>249</v>
      </c>
      <c r="C79" s="321" t="s">
        <v>296</v>
      </c>
      <c r="D79" s="37" t="s">
        <v>584</v>
      </c>
      <c r="E79" s="385" t="s">
        <v>562</v>
      </c>
      <c r="F79" s="396" t="s">
        <v>213</v>
      </c>
      <c r="G79" s="167">
        <f t="shared" si="4"/>
        <v>1975</v>
      </c>
      <c r="H79" s="167">
        <f t="shared" si="5"/>
        <v>1250</v>
      </c>
      <c r="I79" s="167">
        <f t="shared" si="6"/>
        <v>987.5</v>
      </c>
      <c r="J79" s="167">
        <f t="shared" si="7"/>
        <v>262.5</v>
      </c>
      <c r="K79" s="32"/>
    </row>
    <row r="80" spans="1:11" ht="17.25" customHeight="1">
      <c r="A80" s="276">
        <v>74</v>
      </c>
      <c r="B80" s="36" t="s">
        <v>585</v>
      </c>
      <c r="C80" s="315" t="s">
        <v>103</v>
      </c>
      <c r="D80" s="37" t="s">
        <v>586</v>
      </c>
      <c r="E80" s="385" t="s">
        <v>562</v>
      </c>
      <c r="F80" s="396" t="s">
        <v>213</v>
      </c>
      <c r="G80" s="167">
        <f t="shared" si="4"/>
        <v>1975</v>
      </c>
      <c r="H80" s="167">
        <f t="shared" si="5"/>
        <v>1250</v>
      </c>
      <c r="I80" s="167">
        <f t="shared" si="6"/>
        <v>987.5</v>
      </c>
      <c r="J80" s="167">
        <f t="shared" si="7"/>
        <v>262.5</v>
      </c>
      <c r="K80" s="32"/>
    </row>
    <row r="81" spans="1:11" ht="17.25" customHeight="1">
      <c r="A81" s="276">
        <v>75</v>
      </c>
      <c r="B81" s="36" t="s">
        <v>587</v>
      </c>
      <c r="C81" s="315" t="s">
        <v>116</v>
      </c>
      <c r="D81" s="369" t="s">
        <v>588</v>
      </c>
      <c r="E81" s="385" t="s">
        <v>562</v>
      </c>
      <c r="F81" s="396" t="s">
        <v>213</v>
      </c>
      <c r="G81" s="167">
        <f t="shared" si="4"/>
        <v>1975</v>
      </c>
      <c r="H81" s="167">
        <f t="shared" si="5"/>
        <v>1250</v>
      </c>
      <c r="I81" s="167">
        <f t="shared" si="6"/>
        <v>987.5</v>
      </c>
      <c r="J81" s="167">
        <f t="shared" si="7"/>
        <v>262.5</v>
      </c>
      <c r="K81" s="32"/>
    </row>
    <row r="82" spans="1:11" ht="17.25" customHeight="1">
      <c r="A82" s="276">
        <v>76</v>
      </c>
      <c r="B82" s="313" t="s">
        <v>249</v>
      </c>
      <c r="C82" s="314" t="s">
        <v>303</v>
      </c>
      <c r="D82" s="37" t="s">
        <v>589</v>
      </c>
      <c r="E82" s="385" t="s">
        <v>562</v>
      </c>
      <c r="F82" s="396" t="s">
        <v>213</v>
      </c>
      <c r="G82" s="167">
        <f t="shared" si="4"/>
        <v>1975</v>
      </c>
      <c r="H82" s="167">
        <f t="shared" si="5"/>
        <v>1250</v>
      </c>
      <c r="I82" s="167">
        <f t="shared" si="6"/>
        <v>987.5</v>
      </c>
      <c r="J82" s="167">
        <f t="shared" si="7"/>
        <v>262.5</v>
      </c>
      <c r="K82" s="32"/>
    </row>
    <row r="83" spans="1:11" ht="17.25" customHeight="1">
      <c r="A83" s="276">
        <v>77</v>
      </c>
      <c r="B83" s="313" t="s">
        <v>249</v>
      </c>
      <c r="C83" s="314" t="s">
        <v>303</v>
      </c>
      <c r="D83" s="37" t="s">
        <v>590</v>
      </c>
      <c r="E83" s="385" t="s">
        <v>562</v>
      </c>
      <c r="F83" s="396" t="s">
        <v>213</v>
      </c>
      <c r="G83" s="167">
        <f t="shared" si="4"/>
        <v>1975</v>
      </c>
      <c r="H83" s="167">
        <f t="shared" si="5"/>
        <v>1250</v>
      </c>
      <c r="I83" s="167">
        <f t="shared" si="6"/>
        <v>987.5</v>
      </c>
      <c r="J83" s="167">
        <f t="shared" si="7"/>
        <v>262.5</v>
      </c>
      <c r="K83" s="32"/>
    </row>
    <row r="84" spans="1:11" ht="17.25" customHeight="1">
      <c r="A84" s="276">
        <v>78</v>
      </c>
      <c r="B84" s="313" t="s">
        <v>591</v>
      </c>
      <c r="C84" s="314" t="s">
        <v>434</v>
      </c>
      <c r="D84" s="37" t="s">
        <v>592</v>
      </c>
      <c r="E84" s="385" t="s">
        <v>562</v>
      </c>
      <c r="F84" s="396" t="s">
        <v>213</v>
      </c>
      <c r="G84" s="167">
        <f t="shared" si="4"/>
        <v>1975</v>
      </c>
      <c r="H84" s="167">
        <f t="shared" si="5"/>
        <v>1250</v>
      </c>
      <c r="I84" s="167">
        <f t="shared" si="6"/>
        <v>987.5</v>
      </c>
      <c r="J84" s="167">
        <f t="shared" si="7"/>
        <v>262.5</v>
      </c>
      <c r="K84" s="32"/>
    </row>
    <row r="85" spans="1:11" ht="17.25" customHeight="1">
      <c r="A85" s="276">
        <v>79</v>
      </c>
      <c r="B85" s="313" t="s">
        <v>249</v>
      </c>
      <c r="C85" s="314" t="s">
        <v>594</v>
      </c>
      <c r="D85" s="38" t="s">
        <v>595</v>
      </c>
      <c r="E85" s="385" t="s">
        <v>562</v>
      </c>
      <c r="F85" s="396" t="s">
        <v>213</v>
      </c>
      <c r="G85" s="167">
        <f t="shared" si="4"/>
        <v>1975</v>
      </c>
      <c r="H85" s="167">
        <f t="shared" si="5"/>
        <v>1250</v>
      </c>
      <c r="I85" s="167">
        <f t="shared" si="6"/>
        <v>987.5</v>
      </c>
      <c r="J85" s="167">
        <f t="shared" si="7"/>
        <v>262.5</v>
      </c>
      <c r="K85" s="32"/>
    </row>
    <row r="86" spans="1:11" ht="17.25" customHeight="1">
      <c r="A86" s="276">
        <v>80</v>
      </c>
      <c r="B86" s="313" t="s">
        <v>559</v>
      </c>
      <c r="C86" s="314" t="s">
        <v>256</v>
      </c>
      <c r="D86" s="37" t="s">
        <v>596</v>
      </c>
      <c r="E86" s="385" t="s">
        <v>562</v>
      </c>
      <c r="F86" s="396" t="s">
        <v>213</v>
      </c>
      <c r="G86" s="167">
        <f t="shared" si="4"/>
        <v>1975</v>
      </c>
      <c r="H86" s="167">
        <f t="shared" si="5"/>
        <v>1250</v>
      </c>
      <c r="I86" s="167">
        <f t="shared" si="6"/>
        <v>987.5</v>
      </c>
      <c r="J86" s="167">
        <f t="shared" si="7"/>
        <v>262.5</v>
      </c>
      <c r="K86" s="32"/>
    </row>
    <row r="87" spans="1:11" ht="17.25" customHeight="1">
      <c r="A87" s="276">
        <v>81</v>
      </c>
      <c r="B87" s="313" t="s">
        <v>597</v>
      </c>
      <c r="C87" s="314" t="s">
        <v>268</v>
      </c>
      <c r="D87" s="37" t="s">
        <v>16</v>
      </c>
      <c r="E87" s="385" t="s">
        <v>562</v>
      </c>
      <c r="F87" s="396" t="s">
        <v>213</v>
      </c>
      <c r="G87" s="167">
        <f t="shared" si="4"/>
        <v>1975</v>
      </c>
      <c r="H87" s="167">
        <f t="shared" si="5"/>
        <v>1250</v>
      </c>
      <c r="I87" s="167">
        <f t="shared" si="6"/>
        <v>987.5</v>
      </c>
      <c r="J87" s="167">
        <f t="shared" si="7"/>
        <v>262.5</v>
      </c>
      <c r="K87" s="32"/>
    </row>
    <row r="88" spans="1:11" ht="17.25" customHeight="1">
      <c r="A88" s="276">
        <v>82</v>
      </c>
      <c r="B88" s="316" t="s">
        <v>598</v>
      </c>
      <c r="C88" s="317" t="s">
        <v>420</v>
      </c>
      <c r="D88" s="370" t="s">
        <v>599</v>
      </c>
      <c r="E88" s="385" t="s">
        <v>562</v>
      </c>
      <c r="F88" s="396" t="s">
        <v>213</v>
      </c>
      <c r="G88" s="167">
        <f t="shared" si="4"/>
        <v>1975</v>
      </c>
      <c r="H88" s="167">
        <f t="shared" si="5"/>
        <v>1250</v>
      </c>
      <c r="I88" s="167">
        <f t="shared" si="6"/>
        <v>987.5</v>
      </c>
      <c r="J88" s="167">
        <f t="shared" si="7"/>
        <v>262.5</v>
      </c>
      <c r="K88" s="32"/>
    </row>
    <row r="89" spans="1:11" ht="17.25" customHeight="1">
      <c r="A89" s="276">
        <v>83</v>
      </c>
      <c r="B89" s="316" t="s">
        <v>305</v>
      </c>
      <c r="C89" s="317" t="s">
        <v>389</v>
      </c>
      <c r="D89" s="370" t="s">
        <v>603</v>
      </c>
      <c r="E89" s="385" t="s">
        <v>562</v>
      </c>
      <c r="F89" s="396" t="s">
        <v>213</v>
      </c>
      <c r="G89" s="167">
        <f t="shared" si="4"/>
        <v>1975</v>
      </c>
      <c r="H89" s="167">
        <f t="shared" si="5"/>
        <v>1250</v>
      </c>
      <c r="I89" s="167">
        <f t="shared" si="6"/>
        <v>987.5</v>
      </c>
      <c r="J89" s="167">
        <f t="shared" si="7"/>
        <v>262.5</v>
      </c>
      <c r="K89" s="32"/>
    </row>
    <row r="90" spans="1:11" ht="17.25" customHeight="1">
      <c r="A90" s="276">
        <v>84</v>
      </c>
      <c r="B90" s="313" t="s">
        <v>229</v>
      </c>
      <c r="C90" s="315" t="s">
        <v>604</v>
      </c>
      <c r="D90" s="37" t="s">
        <v>582</v>
      </c>
      <c r="E90" s="385" t="s">
        <v>562</v>
      </c>
      <c r="F90" s="396" t="s">
        <v>213</v>
      </c>
      <c r="G90" s="167">
        <f t="shared" si="4"/>
        <v>1975</v>
      </c>
      <c r="H90" s="167">
        <f t="shared" si="5"/>
        <v>1250</v>
      </c>
      <c r="I90" s="167">
        <f t="shared" si="6"/>
        <v>987.5</v>
      </c>
      <c r="J90" s="167">
        <f t="shared" si="7"/>
        <v>262.5</v>
      </c>
      <c r="K90" s="32"/>
    </row>
    <row r="91" spans="1:11" ht="17.25" customHeight="1">
      <c r="A91" s="276">
        <v>85</v>
      </c>
      <c r="B91" s="316" t="s">
        <v>605</v>
      </c>
      <c r="C91" s="317" t="s">
        <v>263</v>
      </c>
      <c r="D91" s="370" t="s">
        <v>606</v>
      </c>
      <c r="E91" s="385" t="s">
        <v>562</v>
      </c>
      <c r="F91" s="396" t="s">
        <v>213</v>
      </c>
      <c r="G91" s="167">
        <f t="shared" si="4"/>
        <v>1975</v>
      </c>
      <c r="H91" s="167">
        <f t="shared" si="5"/>
        <v>1250</v>
      </c>
      <c r="I91" s="167">
        <f t="shared" si="6"/>
        <v>987.5</v>
      </c>
      <c r="J91" s="167">
        <f t="shared" si="7"/>
        <v>262.5</v>
      </c>
      <c r="K91" s="32"/>
    </row>
    <row r="92" spans="1:13" s="142" customFormat="1" ht="17.25" customHeight="1">
      <c r="A92" s="276">
        <v>86</v>
      </c>
      <c r="B92" s="318" t="s">
        <v>600</v>
      </c>
      <c r="C92" s="319" t="s">
        <v>601</v>
      </c>
      <c r="D92" s="368" t="s">
        <v>602</v>
      </c>
      <c r="E92" s="386" t="s">
        <v>562</v>
      </c>
      <c r="F92" s="392" t="s">
        <v>213</v>
      </c>
      <c r="G92" s="167">
        <f t="shared" si="4"/>
        <v>1975</v>
      </c>
      <c r="H92" s="167">
        <f t="shared" si="5"/>
        <v>1250</v>
      </c>
      <c r="I92" s="167">
        <f t="shared" si="6"/>
        <v>987.5</v>
      </c>
      <c r="J92" s="167">
        <f t="shared" si="7"/>
        <v>262.5</v>
      </c>
      <c r="K92" s="32"/>
      <c r="M92" s="1"/>
    </row>
    <row r="93" spans="1:11" ht="17.25" customHeight="1">
      <c r="A93" s="276">
        <v>87</v>
      </c>
      <c r="B93" s="86" t="s">
        <v>229</v>
      </c>
      <c r="C93" s="321" t="s">
        <v>275</v>
      </c>
      <c r="D93" s="37" t="s">
        <v>608</v>
      </c>
      <c r="E93" s="385" t="s">
        <v>607</v>
      </c>
      <c r="F93" s="396" t="s">
        <v>213</v>
      </c>
      <c r="G93" s="167">
        <f t="shared" si="4"/>
        <v>1975</v>
      </c>
      <c r="H93" s="167">
        <f t="shared" si="5"/>
        <v>1250</v>
      </c>
      <c r="I93" s="167">
        <f t="shared" si="6"/>
        <v>987.5</v>
      </c>
      <c r="J93" s="167">
        <f t="shared" si="7"/>
        <v>262.5</v>
      </c>
      <c r="K93" s="32"/>
    </row>
    <row r="94" spans="1:11" ht="17.25" customHeight="1">
      <c r="A94" s="276">
        <v>88</v>
      </c>
      <c r="B94" s="86" t="s">
        <v>609</v>
      </c>
      <c r="C94" s="321" t="s">
        <v>105</v>
      </c>
      <c r="D94" s="37" t="s">
        <v>610</v>
      </c>
      <c r="E94" s="385" t="s">
        <v>607</v>
      </c>
      <c r="F94" s="397" t="s">
        <v>1187</v>
      </c>
      <c r="G94" s="167">
        <f t="shared" si="4"/>
        <v>1975</v>
      </c>
      <c r="H94" s="167">
        <f t="shared" si="5"/>
        <v>1250</v>
      </c>
      <c r="I94" s="167">
        <f t="shared" si="6"/>
        <v>987.5</v>
      </c>
      <c r="J94" s="167">
        <f t="shared" si="7"/>
        <v>262.5</v>
      </c>
      <c r="K94" s="32"/>
    </row>
    <row r="95" spans="1:11" ht="17.25" customHeight="1">
      <c r="A95" s="276">
        <v>89</v>
      </c>
      <c r="B95" s="86" t="s">
        <v>611</v>
      </c>
      <c r="C95" s="315" t="s">
        <v>126</v>
      </c>
      <c r="D95" s="37" t="s">
        <v>179</v>
      </c>
      <c r="E95" s="385" t="s">
        <v>607</v>
      </c>
      <c r="F95" s="396" t="s">
        <v>213</v>
      </c>
      <c r="G95" s="167">
        <f t="shared" si="4"/>
        <v>1975</v>
      </c>
      <c r="H95" s="167">
        <f t="shared" si="5"/>
        <v>1250</v>
      </c>
      <c r="I95" s="167">
        <f t="shared" si="6"/>
        <v>987.5</v>
      </c>
      <c r="J95" s="167">
        <f t="shared" si="7"/>
        <v>262.5</v>
      </c>
      <c r="K95" s="32"/>
    </row>
    <row r="96" spans="1:11" ht="17.25" customHeight="1">
      <c r="A96" s="276">
        <v>90</v>
      </c>
      <c r="B96" s="86" t="s">
        <v>229</v>
      </c>
      <c r="C96" s="321" t="s">
        <v>612</v>
      </c>
      <c r="D96" s="37" t="s">
        <v>613</v>
      </c>
      <c r="E96" s="385" t="s">
        <v>607</v>
      </c>
      <c r="F96" s="396" t="s">
        <v>213</v>
      </c>
      <c r="G96" s="167">
        <f t="shared" si="4"/>
        <v>1975</v>
      </c>
      <c r="H96" s="167">
        <f t="shared" si="5"/>
        <v>1250</v>
      </c>
      <c r="I96" s="167">
        <f t="shared" si="6"/>
        <v>987.5</v>
      </c>
      <c r="J96" s="167">
        <f t="shared" si="7"/>
        <v>262.5</v>
      </c>
      <c r="K96" s="32"/>
    </row>
    <row r="97" spans="1:11" ht="17.25" customHeight="1">
      <c r="A97" s="276">
        <v>91</v>
      </c>
      <c r="B97" s="86" t="s">
        <v>229</v>
      </c>
      <c r="C97" s="321" t="s">
        <v>281</v>
      </c>
      <c r="D97" s="37" t="s">
        <v>614</v>
      </c>
      <c r="E97" s="385" t="s">
        <v>607</v>
      </c>
      <c r="F97" s="396" t="s">
        <v>213</v>
      </c>
      <c r="G97" s="167">
        <f t="shared" si="4"/>
        <v>1975</v>
      </c>
      <c r="H97" s="167">
        <f t="shared" si="5"/>
        <v>1250</v>
      </c>
      <c r="I97" s="167">
        <f t="shared" si="6"/>
        <v>987.5</v>
      </c>
      <c r="J97" s="167">
        <f t="shared" si="7"/>
        <v>262.5</v>
      </c>
      <c r="K97" s="32"/>
    </row>
    <row r="98" spans="1:11" ht="17.25" customHeight="1">
      <c r="A98" s="276">
        <v>92</v>
      </c>
      <c r="B98" s="86" t="s">
        <v>357</v>
      </c>
      <c r="C98" s="321" t="s">
        <v>442</v>
      </c>
      <c r="D98" s="37" t="s">
        <v>615</v>
      </c>
      <c r="E98" s="385" t="s">
        <v>607</v>
      </c>
      <c r="F98" s="396" t="s">
        <v>213</v>
      </c>
      <c r="G98" s="167">
        <f t="shared" si="4"/>
        <v>1975</v>
      </c>
      <c r="H98" s="167">
        <f t="shared" si="5"/>
        <v>1250</v>
      </c>
      <c r="I98" s="167">
        <f t="shared" si="6"/>
        <v>987.5</v>
      </c>
      <c r="J98" s="167">
        <f t="shared" si="7"/>
        <v>262.5</v>
      </c>
      <c r="K98" s="32"/>
    </row>
    <row r="99" spans="1:11" ht="17.25" customHeight="1">
      <c r="A99" s="276">
        <v>93</v>
      </c>
      <c r="B99" s="86" t="s">
        <v>229</v>
      </c>
      <c r="C99" s="321" t="s">
        <v>231</v>
      </c>
      <c r="D99" s="37" t="s">
        <v>617</v>
      </c>
      <c r="E99" s="385" t="s">
        <v>607</v>
      </c>
      <c r="F99" s="396" t="s">
        <v>213</v>
      </c>
      <c r="G99" s="167">
        <f t="shared" si="4"/>
        <v>1975</v>
      </c>
      <c r="H99" s="167">
        <f t="shared" si="5"/>
        <v>1250</v>
      </c>
      <c r="I99" s="167">
        <f t="shared" si="6"/>
        <v>987.5</v>
      </c>
      <c r="J99" s="167">
        <f t="shared" si="7"/>
        <v>262.5</v>
      </c>
      <c r="K99" s="32"/>
    </row>
    <row r="100" spans="1:11" ht="17.25" customHeight="1">
      <c r="A100" s="276">
        <v>94</v>
      </c>
      <c r="B100" s="86" t="s">
        <v>618</v>
      </c>
      <c r="C100" s="321" t="s">
        <v>287</v>
      </c>
      <c r="D100" s="37" t="s">
        <v>619</v>
      </c>
      <c r="E100" s="385" t="s">
        <v>607</v>
      </c>
      <c r="F100" s="396" t="s">
        <v>213</v>
      </c>
      <c r="G100" s="167">
        <f t="shared" si="4"/>
        <v>1975</v>
      </c>
      <c r="H100" s="167">
        <f t="shared" si="5"/>
        <v>1250</v>
      </c>
      <c r="I100" s="167">
        <f t="shared" si="6"/>
        <v>987.5</v>
      </c>
      <c r="J100" s="167">
        <f t="shared" si="7"/>
        <v>262.5</v>
      </c>
      <c r="K100" s="32"/>
    </row>
    <row r="101" spans="1:11" ht="17.25" customHeight="1">
      <c r="A101" s="276">
        <v>95</v>
      </c>
      <c r="B101" s="86" t="s">
        <v>620</v>
      </c>
      <c r="C101" s="321" t="s">
        <v>292</v>
      </c>
      <c r="D101" s="37" t="s">
        <v>621</v>
      </c>
      <c r="E101" s="385" t="s">
        <v>607</v>
      </c>
      <c r="F101" s="396" t="s">
        <v>213</v>
      </c>
      <c r="G101" s="167">
        <f t="shared" si="4"/>
        <v>1975</v>
      </c>
      <c r="H101" s="167">
        <f t="shared" si="5"/>
        <v>1250</v>
      </c>
      <c r="I101" s="167">
        <f t="shared" si="6"/>
        <v>987.5</v>
      </c>
      <c r="J101" s="167">
        <f t="shared" si="7"/>
        <v>262.5</v>
      </c>
      <c r="K101" s="32"/>
    </row>
    <row r="102" spans="1:11" ht="17.25" customHeight="1">
      <c r="A102" s="276">
        <v>96</v>
      </c>
      <c r="B102" s="41" t="s">
        <v>470</v>
      </c>
      <c r="C102" s="321" t="s">
        <v>329</v>
      </c>
      <c r="D102" s="37" t="s">
        <v>622</v>
      </c>
      <c r="E102" s="385" t="s">
        <v>607</v>
      </c>
      <c r="F102" s="396" t="s">
        <v>213</v>
      </c>
      <c r="G102" s="167">
        <f t="shared" si="4"/>
        <v>1975</v>
      </c>
      <c r="H102" s="167">
        <f t="shared" si="5"/>
        <v>1250</v>
      </c>
      <c r="I102" s="167">
        <f t="shared" si="6"/>
        <v>987.5</v>
      </c>
      <c r="J102" s="167">
        <f t="shared" si="7"/>
        <v>262.5</v>
      </c>
      <c r="K102" s="32"/>
    </row>
    <row r="103" spans="1:11" ht="17.25" customHeight="1">
      <c r="A103" s="276">
        <v>97</v>
      </c>
      <c r="B103" s="86" t="s">
        <v>620</v>
      </c>
      <c r="C103" s="321" t="s">
        <v>236</v>
      </c>
      <c r="D103" s="37" t="s">
        <v>623</v>
      </c>
      <c r="E103" s="385" t="s">
        <v>607</v>
      </c>
      <c r="F103" s="396" t="s">
        <v>213</v>
      </c>
      <c r="G103" s="167">
        <f t="shared" si="4"/>
        <v>1975</v>
      </c>
      <c r="H103" s="167">
        <f t="shared" si="5"/>
        <v>1250</v>
      </c>
      <c r="I103" s="167">
        <f t="shared" si="6"/>
        <v>987.5</v>
      </c>
      <c r="J103" s="167">
        <f t="shared" si="7"/>
        <v>262.5</v>
      </c>
      <c r="K103" s="32"/>
    </row>
    <row r="104" spans="1:11" ht="17.25" customHeight="1">
      <c r="A104" s="276">
        <v>98</v>
      </c>
      <c r="B104" s="86" t="s">
        <v>624</v>
      </c>
      <c r="C104" s="315" t="s">
        <v>9</v>
      </c>
      <c r="D104" s="37" t="s">
        <v>625</v>
      </c>
      <c r="E104" s="385" t="s">
        <v>607</v>
      </c>
      <c r="F104" s="396" t="s">
        <v>213</v>
      </c>
      <c r="G104" s="167">
        <f t="shared" si="4"/>
        <v>1975</v>
      </c>
      <c r="H104" s="167">
        <f t="shared" si="5"/>
        <v>1250</v>
      </c>
      <c r="I104" s="167">
        <f t="shared" si="6"/>
        <v>987.5</v>
      </c>
      <c r="J104" s="167">
        <f t="shared" si="7"/>
        <v>262.5</v>
      </c>
      <c r="K104" s="32"/>
    </row>
    <row r="105" spans="1:11" ht="17.25" customHeight="1">
      <c r="A105" s="276">
        <v>99</v>
      </c>
      <c r="B105" s="86" t="s">
        <v>626</v>
      </c>
      <c r="C105" s="315" t="s">
        <v>502</v>
      </c>
      <c r="D105" s="37" t="s">
        <v>627</v>
      </c>
      <c r="E105" s="385" t="s">
        <v>607</v>
      </c>
      <c r="F105" s="396" t="s">
        <v>213</v>
      </c>
      <c r="G105" s="167">
        <f t="shared" si="4"/>
        <v>1975</v>
      </c>
      <c r="H105" s="167">
        <f t="shared" si="5"/>
        <v>1250</v>
      </c>
      <c r="I105" s="167">
        <f t="shared" si="6"/>
        <v>987.5</v>
      </c>
      <c r="J105" s="167">
        <f t="shared" si="7"/>
        <v>262.5</v>
      </c>
      <c r="K105" s="32"/>
    </row>
    <row r="106" spans="1:11" ht="17.25" customHeight="1">
      <c r="A106" s="276">
        <v>100</v>
      </c>
      <c r="B106" s="86" t="s">
        <v>344</v>
      </c>
      <c r="C106" s="321" t="s">
        <v>628</v>
      </c>
      <c r="D106" s="37" t="s">
        <v>629</v>
      </c>
      <c r="E106" s="385" t="s">
        <v>607</v>
      </c>
      <c r="F106" s="396" t="s">
        <v>213</v>
      </c>
      <c r="G106" s="167">
        <f t="shared" si="4"/>
        <v>1975</v>
      </c>
      <c r="H106" s="167">
        <f t="shared" si="5"/>
        <v>1250</v>
      </c>
      <c r="I106" s="167">
        <f t="shared" si="6"/>
        <v>987.5</v>
      </c>
      <c r="J106" s="167">
        <f t="shared" si="7"/>
        <v>262.5</v>
      </c>
      <c r="K106" s="32"/>
    </row>
    <row r="107" spans="1:11" ht="17.25" customHeight="1">
      <c r="A107" s="276">
        <v>101</v>
      </c>
      <c r="B107" s="86" t="s">
        <v>229</v>
      </c>
      <c r="C107" s="321" t="s">
        <v>630</v>
      </c>
      <c r="D107" s="37" t="s">
        <v>631</v>
      </c>
      <c r="E107" s="385" t="s">
        <v>607</v>
      </c>
      <c r="F107" s="396" t="s">
        <v>213</v>
      </c>
      <c r="G107" s="167">
        <f t="shared" si="4"/>
        <v>1975</v>
      </c>
      <c r="H107" s="167">
        <f t="shared" si="5"/>
        <v>1250</v>
      </c>
      <c r="I107" s="167">
        <f t="shared" si="6"/>
        <v>987.5</v>
      </c>
      <c r="J107" s="167">
        <f t="shared" si="7"/>
        <v>262.5</v>
      </c>
      <c r="K107" s="217"/>
    </row>
    <row r="108" spans="1:11" ht="17.25" customHeight="1">
      <c r="A108" s="276">
        <v>102</v>
      </c>
      <c r="B108" s="86" t="s">
        <v>229</v>
      </c>
      <c r="C108" s="315" t="s">
        <v>632</v>
      </c>
      <c r="D108" s="37" t="s">
        <v>633</v>
      </c>
      <c r="E108" s="385" t="s">
        <v>607</v>
      </c>
      <c r="F108" s="396" t="s">
        <v>213</v>
      </c>
      <c r="G108" s="167">
        <f t="shared" si="4"/>
        <v>1975</v>
      </c>
      <c r="H108" s="167">
        <f t="shared" si="5"/>
        <v>1250</v>
      </c>
      <c r="I108" s="167">
        <f t="shared" si="6"/>
        <v>987.5</v>
      </c>
      <c r="J108" s="167">
        <f t="shared" si="7"/>
        <v>262.5</v>
      </c>
      <c r="K108" s="32"/>
    </row>
    <row r="109" spans="1:11" ht="17.25" customHeight="1">
      <c r="A109" s="276">
        <v>103</v>
      </c>
      <c r="B109" s="86" t="s">
        <v>254</v>
      </c>
      <c r="C109" s="314" t="s">
        <v>255</v>
      </c>
      <c r="D109" s="37" t="s">
        <v>79</v>
      </c>
      <c r="E109" s="385" t="s">
        <v>607</v>
      </c>
      <c r="F109" s="396" t="s">
        <v>213</v>
      </c>
      <c r="G109" s="167">
        <f t="shared" si="4"/>
        <v>1975</v>
      </c>
      <c r="H109" s="167">
        <f t="shared" si="5"/>
        <v>1250</v>
      </c>
      <c r="I109" s="167">
        <f t="shared" si="6"/>
        <v>987.5</v>
      </c>
      <c r="J109" s="167">
        <f t="shared" si="7"/>
        <v>262.5</v>
      </c>
      <c r="K109" s="32"/>
    </row>
    <row r="110" spans="1:11" ht="17.25" customHeight="1">
      <c r="A110" s="276">
        <v>104</v>
      </c>
      <c r="B110" s="322" t="s">
        <v>634</v>
      </c>
      <c r="C110" s="317" t="s">
        <v>635</v>
      </c>
      <c r="D110" s="48" t="s">
        <v>636</v>
      </c>
      <c r="E110" s="385" t="s">
        <v>607</v>
      </c>
      <c r="F110" s="396" t="s">
        <v>213</v>
      </c>
      <c r="G110" s="167">
        <f t="shared" si="4"/>
        <v>1975</v>
      </c>
      <c r="H110" s="167">
        <f t="shared" si="5"/>
        <v>1250</v>
      </c>
      <c r="I110" s="167">
        <f t="shared" si="6"/>
        <v>987.5</v>
      </c>
      <c r="J110" s="167">
        <f t="shared" si="7"/>
        <v>262.5</v>
      </c>
      <c r="K110" s="32"/>
    </row>
    <row r="111" spans="1:11" ht="17.25" customHeight="1">
      <c r="A111" s="276">
        <v>105</v>
      </c>
      <c r="B111" s="41" t="s">
        <v>321</v>
      </c>
      <c r="C111" s="315" t="s">
        <v>102</v>
      </c>
      <c r="D111" s="37" t="s">
        <v>637</v>
      </c>
      <c r="E111" s="385" t="s">
        <v>607</v>
      </c>
      <c r="F111" s="396" t="s">
        <v>213</v>
      </c>
      <c r="G111" s="167">
        <f t="shared" si="4"/>
        <v>1975</v>
      </c>
      <c r="H111" s="167">
        <f t="shared" si="5"/>
        <v>1250</v>
      </c>
      <c r="I111" s="167">
        <f t="shared" si="6"/>
        <v>987.5</v>
      </c>
      <c r="J111" s="167">
        <f t="shared" si="7"/>
        <v>262.5</v>
      </c>
      <c r="K111" s="32"/>
    </row>
    <row r="112" spans="1:11" ht="17.25" customHeight="1">
      <c r="A112" s="276">
        <v>106</v>
      </c>
      <c r="B112" s="313" t="s">
        <v>290</v>
      </c>
      <c r="C112" s="314" t="s">
        <v>638</v>
      </c>
      <c r="D112" s="37" t="s">
        <v>639</v>
      </c>
      <c r="E112" s="385" t="s">
        <v>640</v>
      </c>
      <c r="F112" s="396" t="s">
        <v>213</v>
      </c>
      <c r="G112" s="167">
        <f t="shared" si="4"/>
        <v>1975</v>
      </c>
      <c r="H112" s="167">
        <f t="shared" si="5"/>
        <v>1250</v>
      </c>
      <c r="I112" s="167">
        <f t="shared" si="6"/>
        <v>987.5</v>
      </c>
      <c r="J112" s="167">
        <f t="shared" si="7"/>
        <v>262.5</v>
      </c>
      <c r="K112" s="32"/>
    </row>
    <row r="113" spans="1:11" ht="17.25" customHeight="1">
      <c r="A113" s="276">
        <v>107</v>
      </c>
      <c r="B113" s="313" t="s">
        <v>251</v>
      </c>
      <c r="C113" s="314" t="s">
        <v>281</v>
      </c>
      <c r="D113" s="37" t="s">
        <v>641</v>
      </c>
      <c r="E113" s="385" t="s">
        <v>640</v>
      </c>
      <c r="F113" s="396" t="s">
        <v>213</v>
      </c>
      <c r="G113" s="167">
        <f t="shared" si="4"/>
        <v>1975</v>
      </c>
      <c r="H113" s="167">
        <f t="shared" si="5"/>
        <v>1250</v>
      </c>
      <c r="I113" s="167">
        <f t="shared" si="6"/>
        <v>987.5</v>
      </c>
      <c r="J113" s="167">
        <f t="shared" si="7"/>
        <v>262.5</v>
      </c>
      <c r="K113" s="32"/>
    </row>
    <row r="114" spans="1:11" ht="17.25" customHeight="1">
      <c r="A114" s="276">
        <v>108</v>
      </c>
      <c r="B114" s="316" t="s">
        <v>642</v>
      </c>
      <c r="C114" s="317" t="s">
        <v>115</v>
      </c>
      <c r="D114" s="371" t="s">
        <v>643</v>
      </c>
      <c r="E114" s="385" t="s">
        <v>640</v>
      </c>
      <c r="F114" s="396" t="s">
        <v>213</v>
      </c>
      <c r="G114" s="167">
        <f t="shared" si="4"/>
        <v>1975</v>
      </c>
      <c r="H114" s="167">
        <f t="shared" si="5"/>
        <v>1250</v>
      </c>
      <c r="I114" s="167">
        <f t="shared" si="6"/>
        <v>987.5</v>
      </c>
      <c r="J114" s="167">
        <f t="shared" si="7"/>
        <v>262.5</v>
      </c>
      <c r="K114" s="32"/>
    </row>
    <row r="115" spans="1:11" ht="17.25" customHeight="1">
      <c r="A115" s="276">
        <v>109</v>
      </c>
      <c r="B115" s="313" t="s">
        <v>229</v>
      </c>
      <c r="C115" s="314" t="s">
        <v>227</v>
      </c>
      <c r="D115" s="37" t="s">
        <v>572</v>
      </c>
      <c r="E115" s="385" t="s">
        <v>640</v>
      </c>
      <c r="F115" s="396" t="s">
        <v>213</v>
      </c>
      <c r="G115" s="167">
        <f t="shared" si="4"/>
        <v>1975</v>
      </c>
      <c r="H115" s="167">
        <f t="shared" si="5"/>
        <v>1250</v>
      </c>
      <c r="I115" s="167">
        <f t="shared" si="6"/>
        <v>987.5</v>
      </c>
      <c r="J115" s="167">
        <f t="shared" si="7"/>
        <v>262.5</v>
      </c>
      <c r="K115" s="32"/>
    </row>
    <row r="116" spans="1:11" ht="17.25" customHeight="1">
      <c r="A116" s="276">
        <v>110</v>
      </c>
      <c r="B116" s="313" t="s">
        <v>574</v>
      </c>
      <c r="C116" s="314" t="s">
        <v>287</v>
      </c>
      <c r="D116" s="37" t="s">
        <v>644</v>
      </c>
      <c r="E116" s="385" t="s">
        <v>640</v>
      </c>
      <c r="F116" s="396" t="s">
        <v>213</v>
      </c>
      <c r="G116" s="167">
        <f t="shared" si="4"/>
        <v>1975</v>
      </c>
      <c r="H116" s="167">
        <f t="shared" si="5"/>
        <v>1250</v>
      </c>
      <c r="I116" s="167">
        <f t="shared" si="6"/>
        <v>987.5</v>
      </c>
      <c r="J116" s="167">
        <f t="shared" si="7"/>
        <v>262.5</v>
      </c>
      <c r="K116" s="32"/>
    </row>
    <row r="117" spans="1:11" ht="17.25" customHeight="1">
      <c r="A117" s="276">
        <v>111</v>
      </c>
      <c r="B117" s="86" t="s">
        <v>645</v>
      </c>
      <c r="C117" s="315" t="s">
        <v>68</v>
      </c>
      <c r="D117" s="372" t="s">
        <v>646</v>
      </c>
      <c r="E117" s="385" t="s">
        <v>640</v>
      </c>
      <c r="F117" s="396" t="s">
        <v>213</v>
      </c>
      <c r="G117" s="167">
        <f t="shared" si="4"/>
        <v>1975</v>
      </c>
      <c r="H117" s="167">
        <f t="shared" si="5"/>
        <v>1250</v>
      </c>
      <c r="I117" s="167">
        <f t="shared" si="6"/>
        <v>987.5</v>
      </c>
      <c r="J117" s="167">
        <f t="shared" si="7"/>
        <v>262.5</v>
      </c>
      <c r="K117" s="32"/>
    </row>
    <row r="118" spans="1:11" ht="17.25" customHeight="1">
      <c r="A118" s="276">
        <v>112</v>
      </c>
      <c r="B118" s="313" t="s">
        <v>563</v>
      </c>
      <c r="C118" s="314" t="s">
        <v>406</v>
      </c>
      <c r="D118" s="37" t="s">
        <v>530</v>
      </c>
      <c r="E118" s="385" t="s">
        <v>640</v>
      </c>
      <c r="F118" s="396" t="s">
        <v>213</v>
      </c>
      <c r="G118" s="167">
        <f t="shared" si="4"/>
        <v>1975</v>
      </c>
      <c r="H118" s="167">
        <f t="shared" si="5"/>
        <v>1250</v>
      </c>
      <c r="I118" s="167">
        <f t="shared" si="6"/>
        <v>987.5</v>
      </c>
      <c r="J118" s="167">
        <f t="shared" si="7"/>
        <v>262.5</v>
      </c>
      <c r="K118" s="32"/>
    </row>
    <row r="119" spans="1:11" ht="17.25" customHeight="1">
      <c r="A119" s="276">
        <v>113</v>
      </c>
      <c r="B119" s="313" t="s">
        <v>229</v>
      </c>
      <c r="C119" s="314" t="s">
        <v>296</v>
      </c>
      <c r="D119" s="37" t="s">
        <v>647</v>
      </c>
      <c r="E119" s="385" t="s">
        <v>640</v>
      </c>
      <c r="F119" s="396" t="s">
        <v>213</v>
      </c>
      <c r="G119" s="167">
        <f t="shared" si="4"/>
        <v>1975</v>
      </c>
      <c r="H119" s="167">
        <f t="shared" si="5"/>
        <v>1250</v>
      </c>
      <c r="I119" s="167">
        <f t="shared" si="6"/>
        <v>987.5</v>
      </c>
      <c r="J119" s="167">
        <f t="shared" si="7"/>
        <v>262.5</v>
      </c>
      <c r="K119" s="32"/>
    </row>
    <row r="120" spans="1:11" ht="17.25" customHeight="1">
      <c r="A120" s="276">
        <v>114</v>
      </c>
      <c r="B120" s="323" t="s">
        <v>648</v>
      </c>
      <c r="C120" s="317" t="s">
        <v>124</v>
      </c>
      <c r="D120" s="37" t="s">
        <v>649</v>
      </c>
      <c r="E120" s="385" t="s">
        <v>640</v>
      </c>
      <c r="F120" s="396" t="s">
        <v>213</v>
      </c>
      <c r="G120" s="167">
        <f t="shared" si="4"/>
        <v>1975</v>
      </c>
      <c r="H120" s="167">
        <f t="shared" si="5"/>
        <v>1250</v>
      </c>
      <c r="I120" s="167">
        <f t="shared" si="6"/>
        <v>987.5</v>
      </c>
      <c r="J120" s="167">
        <f t="shared" si="7"/>
        <v>262.5</v>
      </c>
      <c r="K120" s="32"/>
    </row>
    <row r="121" spans="1:11" ht="17.25" customHeight="1">
      <c r="A121" s="276">
        <v>115</v>
      </c>
      <c r="B121" s="313" t="s">
        <v>349</v>
      </c>
      <c r="C121" s="315" t="s">
        <v>118</v>
      </c>
      <c r="D121" s="372" t="s">
        <v>650</v>
      </c>
      <c r="E121" s="385" t="s">
        <v>640</v>
      </c>
      <c r="F121" s="396" t="s">
        <v>213</v>
      </c>
      <c r="G121" s="167">
        <f t="shared" si="4"/>
        <v>1975</v>
      </c>
      <c r="H121" s="167">
        <f t="shared" si="5"/>
        <v>1250</v>
      </c>
      <c r="I121" s="167">
        <f t="shared" si="6"/>
        <v>987.5</v>
      </c>
      <c r="J121" s="167">
        <f t="shared" si="7"/>
        <v>262.5</v>
      </c>
      <c r="K121" s="32"/>
    </row>
    <row r="122" spans="1:11" ht="17.25" customHeight="1">
      <c r="A122" s="276">
        <v>116</v>
      </c>
      <c r="B122" s="323" t="s">
        <v>381</v>
      </c>
      <c r="C122" s="324" t="s">
        <v>651</v>
      </c>
      <c r="D122" s="37" t="s">
        <v>652</v>
      </c>
      <c r="E122" s="385" t="s">
        <v>640</v>
      </c>
      <c r="F122" s="396" t="s">
        <v>213</v>
      </c>
      <c r="G122" s="167">
        <f t="shared" si="4"/>
        <v>1975</v>
      </c>
      <c r="H122" s="167">
        <f t="shared" si="5"/>
        <v>1250</v>
      </c>
      <c r="I122" s="167">
        <f t="shared" si="6"/>
        <v>987.5</v>
      </c>
      <c r="J122" s="167">
        <f t="shared" si="7"/>
        <v>262.5</v>
      </c>
      <c r="K122" s="32"/>
    </row>
    <row r="123" spans="1:11" ht="17.25" customHeight="1">
      <c r="A123" s="276">
        <v>117</v>
      </c>
      <c r="B123" s="313" t="s">
        <v>229</v>
      </c>
      <c r="C123" s="315" t="s">
        <v>157</v>
      </c>
      <c r="D123" s="37" t="s">
        <v>653</v>
      </c>
      <c r="E123" s="385" t="s">
        <v>640</v>
      </c>
      <c r="F123" s="396" t="s">
        <v>213</v>
      </c>
      <c r="G123" s="167">
        <f t="shared" si="4"/>
        <v>1975</v>
      </c>
      <c r="H123" s="167">
        <f t="shared" si="5"/>
        <v>1250</v>
      </c>
      <c r="I123" s="167">
        <f t="shared" si="6"/>
        <v>987.5</v>
      </c>
      <c r="J123" s="167">
        <f t="shared" si="7"/>
        <v>262.5</v>
      </c>
      <c r="K123" s="32"/>
    </row>
    <row r="124" spans="1:11" ht="17.25" customHeight="1">
      <c r="A124" s="276">
        <v>118</v>
      </c>
      <c r="B124" s="313" t="s">
        <v>229</v>
      </c>
      <c r="C124" s="314" t="s">
        <v>253</v>
      </c>
      <c r="D124" s="37" t="s">
        <v>654</v>
      </c>
      <c r="E124" s="385" t="s">
        <v>640</v>
      </c>
      <c r="F124" s="396" t="s">
        <v>213</v>
      </c>
      <c r="G124" s="167">
        <f t="shared" si="4"/>
        <v>1975</v>
      </c>
      <c r="H124" s="167">
        <f t="shared" si="5"/>
        <v>1250</v>
      </c>
      <c r="I124" s="167">
        <f t="shared" si="6"/>
        <v>987.5</v>
      </c>
      <c r="J124" s="167">
        <f t="shared" si="7"/>
        <v>262.5</v>
      </c>
      <c r="K124" s="32"/>
    </row>
    <row r="125" spans="1:11" ht="17.25" customHeight="1">
      <c r="A125" s="276">
        <v>119</v>
      </c>
      <c r="B125" s="86" t="s">
        <v>257</v>
      </c>
      <c r="C125" s="321" t="s">
        <v>398</v>
      </c>
      <c r="D125" s="37" t="s">
        <v>655</v>
      </c>
      <c r="E125" s="385" t="s">
        <v>640</v>
      </c>
      <c r="F125" s="396" t="s">
        <v>213</v>
      </c>
      <c r="G125" s="167">
        <f t="shared" si="4"/>
        <v>1975</v>
      </c>
      <c r="H125" s="167">
        <f t="shared" si="5"/>
        <v>1250</v>
      </c>
      <c r="I125" s="167">
        <f t="shared" si="6"/>
        <v>987.5</v>
      </c>
      <c r="J125" s="167">
        <f t="shared" si="7"/>
        <v>262.5</v>
      </c>
      <c r="K125" s="32"/>
    </row>
    <row r="126" spans="1:11" ht="17.25" customHeight="1">
      <c r="A126" s="276">
        <v>120</v>
      </c>
      <c r="B126" s="313" t="s">
        <v>229</v>
      </c>
      <c r="C126" s="314" t="s">
        <v>656</v>
      </c>
      <c r="D126" s="37" t="s">
        <v>657</v>
      </c>
      <c r="E126" s="385" t="s">
        <v>640</v>
      </c>
      <c r="F126" s="396" t="s">
        <v>213</v>
      </c>
      <c r="G126" s="167">
        <f t="shared" si="4"/>
        <v>1975</v>
      </c>
      <c r="H126" s="167">
        <f t="shared" si="5"/>
        <v>1250</v>
      </c>
      <c r="I126" s="167">
        <f t="shared" si="6"/>
        <v>987.5</v>
      </c>
      <c r="J126" s="167">
        <f t="shared" si="7"/>
        <v>262.5</v>
      </c>
      <c r="K126" s="32"/>
    </row>
    <row r="127" spans="1:11" ht="17.25" customHeight="1">
      <c r="A127" s="276">
        <v>121</v>
      </c>
      <c r="B127" s="313" t="s">
        <v>312</v>
      </c>
      <c r="C127" s="314" t="s">
        <v>420</v>
      </c>
      <c r="D127" s="37" t="s">
        <v>473</v>
      </c>
      <c r="E127" s="385" t="s">
        <v>640</v>
      </c>
      <c r="F127" s="396" t="s">
        <v>213</v>
      </c>
      <c r="G127" s="167">
        <f t="shared" si="4"/>
        <v>1975</v>
      </c>
      <c r="H127" s="167">
        <f t="shared" si="5"/>
        <v>1250</v>
      </c>
      <c r="I127" s="167">
        <f t="shared" si="6"/>
        <v>987.5</v>
      </c>
      <c r="J127" s="167">
        <f t="shared" si="7"/>
        <v>262.5</v>
      </c>
      <c r="K127" s="32"/>
    </row>
    <row r="128" spans="1:11" ht="17.25" customHeight="1">
      <c r="A128" s="276">
        <v>122</v>
      </c>
      <c r="B128" s="86" t="s">
        <v>441</v>
      </c>
      <c r="C128" s="315" t="s">
        <v>10</v>
      </c>
      <c r="D128" s="37" t="s">
        <v>654</v>
      </c>
      <c r="E128" s="385" t="s">
        <v>658</v>
      </c>
      <c r="F128" s="396" t="s">
        <v>213</v>
      </c>
      <c r="G128" s="167">
        <f t="shared" si="4"/>
        <v>1975</v>
      </c>
      <c r="H128" s="167">
        <f t="shared" si="5"/>
        <v>1250</v>
      </c>
      <c r="I128" s="167">
        <f t="shared" si="6"/>
        <v>987.5</v>
      </c>
      <c r="J128" s="167">
        <f t="shared" si="7"/>
        <v>262.5</v>
      </c>
      <c r="K128" s="32"/>
    </row>
    <row r="129" spans="1:11" ht="17.25" customHeight="1">
      <c r="A129" s="276">
        <v>123</v>
      </c>
      <c r="B129" s="86" t="s">
        <v>659</v>
      </c>
      <c r="C129" s="314" t="s">
        <v>660</v>
      </c>
      <c r="D129" s="37" t="s">
        <v>661</v>
      </c>
      <c r="E129" s="385" t="s">
        <v>658</v>
      </c>
      <c r="F129" s="396" t="s">
        <v>213</v>
      </c>
      <c r="G129" s="167">
        <f aca="true" t="shared" si="8" ref="G129:G187">5*395</f>
        <v>1975</v>
      </c>
      <c r="H129" s="167">
        <f aca="true" t="shared" si="9" ref="H129:H192">5*250</f>
        <v>1250</v>
      </c>
      <c r="I129" s="167">
        <f aca="true" t="shared" si="10" ref="I129:I188">(G129/2)</f>
        <v>987.5</v>
      </c>
      <c r="J129" s="167">
        <f aca="true" t="shared" si="11" ref="J129:J188">(H129-I129)</f>
        <v>262.5</v>
      </c>
      <c r="K129" s="32"/>
    </row>
    <row r="130" spans="1:11" ht="17.25" customHeight="1">
      <c r="A130" s="276">
        <v>124</v>
      </c>
      <c r="B130" s="86" t="s">
        <v>662</v>
      </c>
      <c r="C130" s="315" t="s">
        <v>171</v>
      </c>
      <c r="D130" s="37" t="s">
        <v>663</v>
      </c>
      <c r="E130" s="385" t="s">
        <v>658</v>
      </c>
      <c r="F130" s="396" t="s">
        <v>213</v>
      </c>
      <c r="G130" s="167">
        <f t="shared" si="8"/>
        <v>1975</v>
      </c>
      <c r="H130" s="167">
        <f t="shared" si="9"/>
        <v>1250</v>
      </c>
      <c r="I130" s="167">
        <f t="shared" si="10"/>
        <v>987.5</v>
      </c>
      <c r="J130" s="167">
        <f t="shared" si="11"/>
        <v>262.5</v>
      </c>
      <c r="K130" s="32"/>
    </row>
    <row r="131" spans="1:11" ht="17.25" customHeight="1">
      <c r="A131" s="276">
        <v>125</v>
      </c>
      <c r="B131" s="325" t="s">
        <v>664</v>
      </c>
      <c r="C131" s="326" t="s">
        <v>230</v>
      </c>
      <c r="D131" s="373" t="s">
        <v>665</v>
      </c>
      <c r="E131" s="385" t="s">
        <v>658</v>
      </c>
      <c r="F131" s="396" t="s">
        <v>213</v>
      </c>
      <c r="G131" s="167">
        <f t="shared" si="8"/>
        <v>1975</v>
      </c>
      <c r="H131" s="167">
        <f t="shared" si="9"/>
        <v>1250</v>
      </c>
      <c r="I131" s="167">
        <f t="shared" si="10"/>
        <v>987.5</v>
      </c>
      <c r="J131" s="167">
        <f t="shared" si="11"/>
        <v>262.5</v>
      </c>
      <c r="K131" s="32"/>
    </row>
    <row r="132" spans="1:11" ht="17.25" customHeight="1">
      <c r="A132" s="276">
        <v>126</v>
      </c>
      <c r="B132" s="86" t="s">
        <v>563</v>
      </c>
      <c r="C132" s="321" t="s">
        <v>231</v>
      </c>
      <c r="D132" s="37" t="s">
        <v>665</v>
      </c>
      <c r="E132" s="385" t="s">
        <v>658</v>
      </c>
      <c r="F132" s="396" t="s">
        <v>213</v>
      </c>
      <c r="G132" s="167">
        <f t="shared" si="8"/>
        <v>1975</v>
      </c>
      <c r="H132" s="167">
        <f t="shared" si="9"/>
        <v>1250</v>
      </c>
      <c r="I132" s="167">
        <f t="shared" si="10"/>
        <v>987.5</v>
      </c>
      <c r="J132" s="167">
        <f t="shared" si="11"/>
        <v>262.5</v>
      </c>
      <c r="K132" s="32"/>
    </row>
    <row r="133" spans="1:11" ht="17.25" customHeight="1">
      <c r="A133" s="276">
        <v>127</v>
      </c>
      <c r="B133" s="86" t="s">
        <v>666</v>
      </c>
      <c r="C133" s="321" t="s">
        <v>394</v>
      </c>
      <c r="D133" s="37" t="s">
        <v>667</v>
      </c>
      <c r="E133" s="385" t="s">
        <v>658</v>
      </c>
      <c r="F133" s="396" t="s">
        <v>213</v>
      </c>
      <c r="G133" s="167">
        <f t="shared" si="8"/>
        <v>1975</v>
      </c>
      <c r="H133" s="167">
        <f t="shared" si="9"/>
        <v>1250</v>
      </c>
      <c r="I133" s="167">
        <f t="shared" si="10"/>
        <v>987.5</v>
      </c>
      <c r="J133" s="167">
        <f t="shared" si="11"/>
        <v>262.5</v>
      </c>
      <c r="K133" s="32"/>
    </row>
    <row r="134" spans="1:11" ht="17.25" customHeight="1">
      <c r="A134" s="276">
        <v>128</v>
      </c>
      <c r="B134" s="86" t="s">
        <v>422</v>
      </c>
      <c r="C134" s="321" t="s">
        <v>285</v>
      </c>
      <c r="D134" s="37" t="s">
        <v>668</v>
      </c>
      <c r="E134" s="385" t="s">
        <v>658</v>
      </c>
      <c r="F134" s="396" t="s">
        <v>213</v>
      </c>
      <c r="G134" s="167">
        <f t="shared" si="8"/>
        <v>1975</v>
      </c>
      <c r="H134" s="167">
        <f t="shared" si="9"/>
        <v>1250</v>
      </c>
      <c r="I134" s="167">
        <f t="shared" si="10"/>
        <v>987.5</v>
      </c>
      <c r="J134" s="167">
        <f t="shared" si="11"/>
        <v>262.5</v>
      </c>
      <c r="K134" s="32"/>
    </row>
    <row r="135" spans="1:11" ht="17.25" customHeight="1">
      <c r="A135" s="276">
        <v>129</v>
      </c>
      <c r="B135" s="316" t="s">
        <v>243</v>
      </c>
      <c r="C135" s="317" t="s">
        <v>669</v>
      </c>
      <c r="D135" s="371" t="s">
        <v>670</v>
      </c>
      <c r="E135" s="385" t="s">
        <v>658</v>
      </c>
      <c r="F135" s="396" t="s">
        <v>213</v>
      </c>
      <c r="G135" s="167">
        <f t="shared" si="8"/>
        <v>1975</v>
      </c>
      <c r="H135" s="167">
        <f t="shared" si="9"/>
        <v>1250</v>
      </c>
      <c r="I135" s="167">
        <f t="shared" si="10"/>
        <v>987.5</v>
      </c>
      <c r="J135" s="167">
        <f t="shared" si="11"/>
        <v>262.5</v>
      </c>
      <c r="K135" s="32"/>
    </row>
    <row r="136" spans="1:11" ht="17.25" customHeight="1">
      <c r="A136" s="276">
        <v>130</v>
      </c>
      <c r="B136" s="86" t="s">
        <v>600</v>
      </c>
      <c r="C136" s="321" t="s">
        <v>329</v>
      </c>
      <c r="D136" s="37" t="s">
        <v>672</v>
      </c>
      <c r="E136" s="385" t="s">
        <v>658</v>
      </c>
      <c r="F136" s="396" t="s">
        <v>213</v>
      </c>
      <c r="G136" s="167">
        <f t="shared" si="8"/>
        <v>1975</v>
      </c>
      <c r="H136" s="167">
        <f t="shared" si="9"/>
        <v>1250</v>
      </c>
      <c r="I136" s="167">
        <f t="shared" si="10"/>
        <v>987.5</v>
      </c>
      <c r="J136" s="167">
        <f t="shared" si="11"/>
        <v>262.5</v>
      </c>
      <c r="K136" s="32"/>
    </row>
    <row r="137" spans="1:11" ht="17.25" customHeight="1">
      <c r="A137" s="276">
        <v>131</v>
      </c>
      <c r="B137" s="86" t="s">
        <v>251</v>
      </c>
      <c r="C137" s="321" t="s">
        <v>233</v>
      </c>
      <c r="D137" s="37" t="s">
        <v>673</v>
      </c>
      <c r="E137" s="385" t="s">
        <v>658</v>
      </c>
      <c r="F137" s="396" t="s">
        <v>213</v>
      </c>
      <c r="G137" s="167">
        <f t="shared" si="8"/>
        <v>1975</v>
      </c>
      <c r="H137" s="167">
        <f t="shared" si="9"/>
        <v>1250</v>
      </c>
      <c r="I137" s="167">
        <f t="shared" si="10"/>
        <v>987.5</v>
      </c>
      <c r="J137" s="167">
        <f t="shared" si="11"/>
        <v>262.5</v>
      </c>
      <c r="K137" s="32"/>
    </row>
    <row r="138" spans="1:11" ht="17.25" customHeight="1">
      <c r="A138" s="276">
        <v>132</v>
      </c>
      <c r="B138" s="86" t="s">
        <v>674</v>
      </c>
      <c r="C138" s="321" t="s">
        <v>675</v>
      </c>
      <c r="D138" s="37" t="s">
        <v>676</v>
      </c>
      <c r="E138" s="385" t="s">
        <v>658</v>
      </c>
      <c r="F138" s="397" t="s">
        <v>1187</v>
      </c>
      <c r="G138" s="167">
        <f t="shared" si="8"/>
        <v>1975</v>
      </c>
      <c r="H138" s="167">
        <f t="shared" si="9"/>
        <v>1250</v>
      </c>
      <c r="I138" s="167">
        <f t="shared" si="10"/>
        <v>987.5</v>
      </c>
      <c r="J138" s="167">
        <f t="shared" si="11"/>
        <v>262.5</v>
      </c>
      <c r="K138" s="32"/>
    </row>
    <row r="139" spans="1:11" ht="17.25" customHeight="1">
      <c r="A139" s="276">
        <v>133</v>
      </c>
      <c r="B139" s="86" t="s">
        <v>677</v>
      </c>
      <c r="C139" s="321" t="s">
        <v>431</v>
      </c>
      <c r="D139" s="37" t="s">
        <v>678</v>
      </c>
      <c r="E139" s="385" t="s">
        <v>658</v>
      </c>
      <c r="F139" s="396" t="s">
        <v>213</v>
      </c>
      <c r="G139" s="167">
        <f t="shared" si="8"/>
        <v>1975</v>
      </c>
      <c r="H139" s="167">
        <f t="shared" si="9"/>
        <v>1250</v>
      </c>
      <c r="I139" s="167">
        <f t="shared" si="10"/>
        <v>987.5</v>
      </c>
      <c r="J139" s="167">
        <f t="shared" si="11"/>
        <v>262.5</v>
      </c>
      <c r="K139" s="32"/>
    </row>
    <row r="140" spans="1:11" ht="17.25" customHeight="1">
      <c r="A140" s="276">
        <v>134</v>
      </c>
      <c r="B140" s="86" t="s">
        <v>679</v>
      </c>
      <c r="C140" s="315" t="s">
        <v>125</v>
      </c>
      <c r="D140" s="374" t="s">
        <v>680</v>
      </c>
      <c r="E140" s="385" t="s">
        <v>658</v>
      </c>
      <c r="F140" s="396" t="s">
        <v>213</v>
      </c>
      <c r="G140" s="167">
        <f t="shared" si="8"/>
        <v>1975</v>
      </c>
      <c r="H140" s="167">
        <f t="shared" si="9"/>
        <v>1250</v>
      </c>
      <c r="I140" s="167">
        <f t="shared" si="10"/>
        <v>987.5</v>
      </c>
      <c r="J140" s="167">
        <f t="shared" si="11"/>
        <v>262.5</v>
      </c>
      <c r="K140" s="32"/>
    </row>
    <row r="141" spans="1:11" ht="17.25" customHeight="1">
      <c r="A141" s="276">
        <v>135</v>
      </c>
      <c r="B141" s="86" t="s">
        <v>247</v>
      </c>
      <c r="C141" s="321" t="s">
        <v>294</v>
      </c>
      <c r="D141" s="37" t="s">
        <v>681</v>
      </c>
      <c r="E141" s="385" t="s">
        <v>658</v>
      </c>
      <c r="F141" s="396" t="s">
        <v>213</v>
      </c>
      <c r="G141" s="167">
        <f t="shared" si="8"/>
        <v>1975</v>
      </c>
      <c r="H141" s="167">
        <f t="shared" si="9"/>
        <v>1250</v>
      </c>
      <c r="I141" s="167">
        <f t="shared" si="10"/>
        <v>987.5</v>
      </c>
      <c r="J141" s="167">
        <f t="shared" si="11"/>
        <v>262.5</v>
      </c>
      <c r="K141" s="32"/>
    </row>
    <row r="142" spans="1:11" ht="17.25" customHeight="1">
      <c r="A142" s="276">
        <v>136</v>
      </c>
      <c r="B142" s="86" t="s">
        <v>229</v>
      </c>
      <c r="C142" s="321" t="s">
        <v>296</v>
      </c>
      <c r="D142" s="37" t="s">
        <v>682</v>
      </c>
      <c r="E142" s="385" t="s">
        <v>658</v>
      </c>
      <c r="F142" s="396" t="s">
        <v>213</v>
      </c>
      <c r="G142" s="167">
        <f t="shared" si="8"/>
        <v>1975</v>
      </c>
      <c r="H142" s="167">
        <f t="shared" si="9"/>
        <v>1250</v>
      </c>
      <c r="I142" s="167">
        <f t="shared" si="10"/>
        <v>987.5</v>
      </c>
      <c r="J142" s="167">
        <f t="shared" si="11"/>
        <v>262.5</v>
      </c>
      <c r="K142" s="217"/>
    </row>
    <row r="143" spans="1:11" ht="17.25" customHeight="1">
      <c r="A143" s="276">
        <v>137</v>
      </c>
      <c r="B143" s="86" t="s">
        <v>683</v>
      </c>
      <c r="C143" s="315" t="s">
        <v>116</v>
      </c>
      <c r="D143" s="37" t="s">
        <v>684</v>
      </c>
      <c r="E143" s="385" t="s">
        <v>658</v>
      </c>
      <c r="F143" s="396" t="s">
        <v>213</v>
      </c>
      <c r="G143" s="167">
        <f t="shared" si="8"/>
        <v>1975</v>
      </c>
      <c r="H143" s="167">
        <f t="shared" si="9"/>
        <v>1250</v>
      </c>
      <c r="I143" s="167">
        <f t="shared" si="10"/>
        <v>987.5</v>
      </c>
      <c r="J143" s="167">
        <f t="shared" si="11"/>
        <v>262.5</v>
      </c>
      <c r="K143" s="32"/>
    </row>
    <row r="144" spans="1:11" ht="17.25" customHeight="1">
      <c r="A144" s="276">
        <v>138</v>
      </c>
      <c r="B144" s="86" t="s">
        <v>685</v>
      </c>
      <c r="C144" s="321" t="s">
        <v>303</v>
      </c>
      <c r="D144" s="37" t="s">
        <v>686</v>
      </c>
      <c r="E144" s="385" t="s">
        <v>658</v>
      </c>
      <c r="F144" s="396" t="s">
        <v>213</v>
      </c>
      <c r="G144" s="167">
        <f t="shared" si="8"/>
        <v>1975</v>
      </c>
      <c r="H144" s="167">
        <f t="shared" si="9"/>
        <v>1250</v>
      </c>
      <c r="I144" s="167">
        <f t="shared" si="10"/>
        <v>987.5</v>
      </c>
      <c r="J144" s="167">
        <f t="shared" si="11"/>
        <v>262.5</v>
      </c>
      <c r="K144" s="32"/>
    </row>
    <row r="145" spans="1:11" ht="17.25" customHeight="1">
      <c r="A145" s="276">
        <v>139</v>
      </c>
      <c r="B145" s="86" t="s">
        <v>687</v>
      </c>
      <c r="C145" s="321" t="s">
        <v>593</v>
      </c>
      <c r="D145" s="37" t="s">
        <v>688</v>
      </c>
      <c r="E145" s="385" t="s">
        <v>658</v>
      </c>
      <c r="F145" s="396" t="s">
        <v>213</v>
      </c>
      <c r="G145" s="167">
        <f t="shared" si="8"/>
        <v>1975</v>
      </c>
      <c r="H145" s="167">
        <f t="shared" si="9"/>
        <v>1250</v>
      </c>
      <c r="I145" s="167">
        <f t="shared" si="10"/>
        <v>987.5</v>
      </c>
      <c r="J145" s="167">
        <f t="shared" si="11"/>
        <v>262.5</v>
      </c>
      <c r="K145" s="32"/>
    </row>
    <row r="146" spans="1:11" ht="17.25" customHeight="1">
      <c r="A146" s="276">
        <v>140</v>
      </c>
      <c r="B146" s="86" t="s">
        <v>689</v>
      </c>
      <c r="C146" s="321" t="s">
        <v>260</v>
      </c>
      <c r="D146" s="37" t="s">
        <v>690</v>
      </c>
      <c r="E146" s="385" t="s">
        <v>658</v>
      </c>
      <c r="F146" s="396" t="s">
        <v>213</v>
      </c>
      <c r="G146" s="167">
        <f t="shared" si="8"/>
        <v>1975</v>
      </c>
      <c r="H146" s="167">
        <f t="shared" si="9"/>
        <v>1250</v>
      </c>
      <c r="I146" s="167">
        <f t="shared" si="10"/>
        <v>987.5</v>
      </c>
      <c r="J146" s="167">
        <f t="shared" si="11"/>
        <v>262.5</v>
      </c>
      <c r="K146" s="32"/>
    </row>
    <row r="147" spans="1:11" ht="17.25" customHeight="1">
      <c r="A147" s="276">
        <v>141</v>
      </c>
      <c r="B147" s="313" t="s">
        <v>693</v>
      </c>
      <c r="C147" s="315" t="s">
        <v>104</v>
      </c>
      <c r="D147" s="37" t="s">
        <v>694</v>
      </c>
      <c r="E147" s="385" t="s">
        <v>658</v>
      </c>
      <c r="F147" s="396" t="s">
        <v>213</v>
      </c>
      <c r="G147" s="167">
        <f t="shared" si="8"/>
        <v>1975</v>
      </c>
      <c r="H147" s="167">
        <f t="shared" si="9"/>
        <v>1250</v>
      </c>
      <c r="I147" s="167">
        <f t="shared" si="10"/>
        <v>987.5</v>
      </c>
      <c r="J147" s="167">
        <f t="shared" si="11"/>
        <v>262.5</v>
      </c>
      <c r="K147" s="32"/>
    </row>
    <row r="148" spans="1:11" ht="17.25" customHeight="1">
      <c r="A148" s="276">
        <v>142</v>
      </c>
      <c r="B148" s="86" t="s">
        <v>691</v>
      </c>
      <c r="C148" s="315" t="s">
        <v>104</v>
      </c>
      <c r="D148" s="372" t="s">
        <v>692</v>
      </c>
      <c r="E148" s="385" t="s">
        <v>658</v>
      </c>
      <c r="F148" s="396" t="s">
        <v>213</v>
      </c>
      <c r="G148" s="167">
        <f t="shared" si="8"/>
        <v>1975</v>
      </c>
      <c r="H148" s="167">
        <f t="shared" si="9"/>
        <v>1250</v>
      </c>
      <c r="I148" s="167">
        <f t="shared" si="10"/>
        <v>987.5</v>
      </c>
      <c r="J148" s="167">
        <f t="shared" si="11"/>
        <v>262.5</v>
      </c>
      <c r="K148" s="32"/>
    </row>
    <row r="149" spans="1:11" ht="17.25" customHeight="1">
      <c r="A149" s="276">
        <v>143</v>
      </c>
      <c r="B149" s="86" t="s">
        <v>695</v>
      </c>
      <c r="C149" s="321" t="s">
        <v>268</v>
      </c>
      <c r="D149" s="37" t="s">
        <v>696</v>
      </c>
      <c r="E149" s="385" t="s">
        <v>658</v>
      </c>
      <c r="F149" s="396" t="s">
        <v>213</v>
      </c>
      <c r="G149" s="167">
        <f t="shared" si="8"/>
        <v>1975</v>
      </c>
      <c r="H149" s="167">
        <f t="shared" si="9"/>
        <v>1250</v>
      </c>
      <c r="I149" s="167">
        <f t="shared" si="10"/>
        <v>987.5</v>
      </c>
      <c r="J149" s="167">
        <f t="shared" si="11"/>
        <v>262.5</v>
      </c>
      <c r="K149" s="32"/>
    </row>
    <row r="150" spans="1:11" ht="17.25" customHeight="1">
      <c r="A150" s="276">
        <v>144</v>
      </c>
      <c r="B150" s="86" t="s">
        <v>229</v>
      </c>
      <c r="C150" s="321" t="s">
        <v>420</v>
      </c>
      <c r="D150" s="37" t="s">
        <v>697</v>
      </c>
      <c r="E150" s="385" t="s">
        <v>658</v>
      </c>
      <c r="F150" s="396" t="s">
        <v>213</v>
      </c>
      <c r="G150" s="167">
        <f t="shared" si="8"/>
        <v>1975</v>
      </c>
      <c r="H150" s="167">
        <f t="shared" si="9"/>
        <v>1250</v>
      </c>
      <c r="I150" s="167">
        <f t="shared" si="10"/>
        <v>987.5</v>
      </c>
      <c r="J150" s="167">
        <f t="shared" si="11"/>
        <v>262.5</v>
      </c>
      <c r="K150" s="32"/>
    </row>
    <row r="151" spans="1:11" ht="17.25" customHeight="1">
      <c r="A151" s="276">
        <v>145</v>
      </c>
      <c r="B151" s="86" t="s">
        <v>257</v>
      </c>
      <c r="C151" s="321" t="s">
        <v>425</v>
      </c>
      <c r="D151" s="37" t="s">
        <v>698</v>
      </c>
      <c r="E151" s="385" t="s">
        <v>658</v>
      </c>
      <c r="F151" s="396" t="s">
        <v>213</v>
      </c>
      <c r="G151" s="167">
        <f t="shared" si="8"/>
        <v>1975</v>
      </c>
      <c r="H151" s="167">
        <f t="shared" si="9"/>
        <v>1250</v>
      </c>
      <c r="I151" s="167">
        <f t="shared" si="10"/>
        <v>987.5</v>
      </c>
      <c r="J151" s="167">
        <f t="shared" si="11"/>
        <v>262.5</v>
      </c>
      <c r="K151" s="32"/>
    </row>
    <row r="152" spans="1:11" ht="17.25" customHeight="1">
      <c r="A152" s="276">
        <v>146</v>
      </c>
      <c r="B152" s="291" t="s">
        <v>699</v>
      </c>
      <c r="C152" s="327" t="s">
        <v>106</v>
      </c>
      <c r="D152" s="357" t="s">
        <v>619</v>
      </c>
      <c r="E152" s="385" t="s">
        <v>700</v>
      </c>
      <c r="F152" s="396" t="s">
        <v>213</v>
      </c>
      <c r="G152" s="167">
        <f t="shared" si="8"/>
        <v>1975</v>
      </c>
      <c r="H152" s="167">
        <f t="shared" si="9"/>
        <v>1250</v>
      </c>
      <c r="I152" s="167">
        <f t="shared" si="10"/>
        <v>987.5</v>
      </c>
      <c r="J152" s="167">
        <f t="shared" si="11"/>
        <v>262.5</v>
      </c>
      <c r="K152" s="32"/>
    </row>
    <row r="153" spans="1:11" ht="17.25" customHeight="1">
      <c r="A153" s="276">
        <v>147</v>
      </c>
      <c r="B153" s="291" t="s">
        <v>360</v>
      </c>
      <c r="C153" s="327" t="s">
        <v>10</v>
      </c>
      <c r="D153" s="357" t="s">
        <v>701</v>
      </c>
      <c r="E153" s="385" t="s">
        <v>700</v>
      </c>
      <c r="F153" s="396" t="s">
        <v>213</v>
      </c>
      <c r="G153" s="167">
        <f t="shared" si="8"/>
        <v>1975</v>
      </c>
      <c r="H153" s="167">
        <f t="shared" si="9"/>
        <v>1250</v>
      </c>
      <c r="I153" s="167">
        <f t="shared" si="10"/>
        <v>987.5</v>
      </c>
      <c r="J153" s="167">
        <f t="shared" si="11"/>
        <v>262.5</v>
      </c>
      <c r="K153" s="32"/>
    </row>
    <row r="154" spans="1:11" ht="17.25" customHeight="1">
      <c r="A154" s="276">
        <v>148</v>
      </c>
      <c r="B154" s="291" t="s">
        <v>320</v>
      </c>
      <c r="C154" s="328" t="s">
        <v>230</v>
      </c>
      <c r="D154" s="357" t="s">
        <v>702</v>
      </c>
      <c r="E154" s="385" t="s">
        <v>700</v>
      </c>
      <c r="F154" s="396" t="s">
        <v>213</v>
      </c>
      <c r="G154" s="167">
        <f t="shared" si="8"/>
        <v>1975</v>
      </c>
      <c r="H154" s="167">
        <f t="shared" si="9"/>
        <v>1250</v>
      </c>
      <c r="I154" s="167">
        <f t="shared" si="10"/>
        <v>987.5</v>
      </c>
      <c r="J154" s="167">
        <f t="shared" si="11"/>
        <v>262.5</v>
      </c>
      <c r="K154" s="32"/>
    </row>
    <row r="155" spans="1:11" ht="17.25" customHeight="1">
      <c r="A155" s="276">
        <v>149</v>
      </c>
      <c r="B155" s="291" t="s">
        <v>249</v>
      </c>
      <c r="C155" s="328" t="s">
        <v>230</v>
      </c>
      <c r="D155" s="357" t="s">
        <v>703</v>
      </c>
      <c r="E155" s="385" t="s">
        <v>700</v>
      </c>
      <c r="F155" s="396" t="s">
        <v>213</v>
      </c>
      <c r="G155" s="167">
        <f t="shared" si="8"/>
        <v>1975</v>
      </c>
      <c r="H155" s="167">
        <f t="shared" si="9"/>
        <v>1250</v>
      </c>
      <c r="I155" s="167">
        <f t="shared" si="10"/>
        <v>987.5</v>
      </c>
      <c r="J155" s="167">
        <f t="shared" si="11"/>
        <v>262.5</v>
      </c>
      <c r="K155" s="32"/>
    </row>
    <row r="156" spans="1:11" ht="17.25" customHeight="1">
      <c r="A156" s="276">
        <v>150</v>
      </c>
      <c r="B156" s="291" t="s">
        <v>229</v>
      </c>
      <c r="C156" s="328" t="s">
        <v>233</v>
      </c>
      <c r="D156" s="357" t="s">
        <v>573</v>
      </c>
      <c r="E156" s="385" t="s">
        <v>700</v>
      </c>
      <c r="F156" s="396" t="s">
        <v>213</v>
      </c>
      <c r="G156" s="167">
        <f t="shared" si="8"/>
        <v>1975</v>
      </c>
      <c r="H156" s="167">
        <f t="shared" si="9"/>
        <v>1250</v>
      </c>
      <c r="I156" s="167">
        <f t="shared" si="10"/>
        <v>987.5</v>
      </c>
      <c r="J156" s="167">
        <f t="shared" si="11"/>
        <v>262.5</v>
      </c>
      <c r="K156" s="32"/>
    </row>
    <row r="157" spans="1:11" ht="17.25" customHeight="1">
      <c r="A157" s="276">
        <v>151</v>
      </c>
      <c r="B157" s="329" t="s">
        <v>304</v>
      </c>
      <c r="C157" s="292" t="s">
        <v>68</v>
      </c>
      <c r="D157" s="357" t="s">
        <v>704</v>
      </c>
      <c r="E157" s="385" t="s">
        <v>700</v>
      </c>
      <c r="F157" s="396" t="s">
        <v>213</v>
      </c>
      <c r="G157" s="167">
        <f t="shared" si="8"/>
        <v>1975</v>
      </c>
      <c r="H157" s="167">
        <f t="shared" si="9"/>
        <v>1250</v>
      </c>
      <c r="I157" s="167">
        <f t="shared" si="10"/>
        <v>987.5</v>
      </c>
      <c r="J157" s="167">
        <f t="shared" si="11"/>
        <v>262.5</v>
      </c>
      <c r="K157" s="32"/>
    </row>
    <row r="158" spans="1:11" ht="17.25" customHeight="1">
      <c r="A158" s="276">
        <v>152</v>
      </c>
      <c r="B158" s="329" t="s">
        <v>705</v>
      </c>
      <c r="C158" s="293" t="s">
        <v>366</v>
      </c>
      <c r="D158" s="375" t="s">
        <v>706</v>
      </c>
      <c r="E158" s="385" t="s">
        <v>700</v>
      </c>
      <c r="F158" s="396" t="s">
        <v>213</v>
      </c>
      <c r="G158" s="167">
        <f t="shared" si="8"/>
        <v>1975</v>
      </c>
      <c r="H158" s="167">
        <f t="shared" si="9"/>
        <v>1250</v>
      </c>
      <c r="I158" s="167">
        <f t="shared" si="10"/>
        <v>987.5</v>
      </c>
      <c r="J158" s="167">
        <f t="shared" si="11"/>
        <v>262.5</v>
      </c>
      <c r="K158" s="32"/>
    </row>
    <row r="159" spans="1:11" ht="17.25" customHeight="1">
      <c r="A159" s="276">
        <v>153</v>
      </c>
      <c r="B159" s="291" t="s">
        <v>707</v>
      </c>
      <c r="C159" s="327" t="s">
        <v>99</v>
      </c>
      <c r="D159" s="357" t="s">
        <v>708</v>
      </c>
      <c r="E159" s="385" t="s">
        <v>700</v>
      </c>
      <c r="F159" s="396" t="s">
        <v>213</v>
      </c>
      <c r="G159" s="167">
        <f t="shared" si="8"/>
        <v>1975</v>
      </c>
      <c r="H159" s="167">
        <f t="shared" si="9"/>
        <v>1250</v>
      </c>
      <c r="I159" s="167">
        <f t="shared" si="10"/>
        <v>987.5</v>
      </c>
      <c r="J159" s="167">
        <f t="shared" si="11"/>
        <v>262.5</v>
      </c>
      <c r="K159" s="32"/>
    </row>
    <row r="160" spans="1:11" ht="17.25" customHeight="1">
      <c r="A160" s="276">
        <v>154</v>
      </c>
      <c r="B160" s="291" t="s">
        <v>709</v>
      </c>
      <c r="C160" s="328" t="s">
        <v>299</v>
      </c>
      <c r="D160" s="357" t="s">
        <v>710</v>
      </c>
      <c r="E160" s="385" t="s">
        <v>700</v>
      </c>
      <c r="F160" s="396" t="s">
        <v>213</v>
      </c>
      <c r="G160" s="167">
        <f t="shared" si="8"/>
        <v>1975</v>
      </c>
      <c r="H160" s="167">
        <f t="shared" si="9"/>
        <v>1250</v>
      </c>
      <c r="I160" s="167">
        <f t="shared" si="10"/>
        <v>987.5</v>
      </c>
      <c r="J160" s="167">
        <f t="shared" si="11"/>
        <v>262.5</v>
      </c>
      <c r="K160" s="32"/>
    </row>
    <row r="161" spans="1:11" ht="17.25" customHeight="1">
      <c r="A161" s="276">
        <v>155</v>
      </c>
      <c r="B161" s="329" t="s">
        <v>247</v>
      </c>
      <c r="C161" s="293" t="s">
        <v>711</v>
      </c>
      <c r="D161" s="357" t="s">
        <v>712</v>
      </c>
      <c r="E161" s="385" t="s">
        <v>700</v>
      </c>
      <c r="F161" s="396" t="s">
        <v>213</v>
      </c>
      <c r="G161" s="167">
        <f t="shared" si="8"/>
        <v>1975</v>
      </c>
      <c r="H161" s="167">
        <f t="shared" si="9"/>
        <v>1250</v>
      </c>
      <c r="I161" s="167">
        <f t="shared" si="10"/>
        <v>987.5</v>
      </c>
      <c r="J161" s="167">
        <f t="shared" si="11"/>
        <v>262.5</v>
      </c>
      <c r="K161" s="32"/>
    </row>
    <row r="162" spans="1:11" ht="17.25" customHeight="1">
      <c r="A162" s="276">
        <v>156</v>
      </c>
      <c r="B162" s="291" t="s">
        <v>356</v>
      </c>
      <c r="C162" s="328" t="s">
        <v>268</v>
      </c>
      <c r="D162" s="357" t="s">
        <v>710</v>
      </c>
      <c r="E162" s="385" t="s">
        <v>700</v>
      </c>
      <c r="F162" s="396" t="s">
        <v>213</v>
      </c>
      <c r="G162" s="167">
        <f t="shared" si="8"/>
        <v>1975</v>
      </c>
      <c r="H162" s="167">
        <f t="shared" si="9"/>
        <v>1250</v>
      </c>
      <c r="I162" s="167">
        <f t="shared" si="10"/>
        <v>987.5</v>
      </c>
      <c r="J162" s="167">
        <f t="shared" si="11"/>
        <v>262.5</v>
      </c>
      <c r="K162" s="32"/>
    </row>
    <row r="163" spans="1:11" ht="17.25" customHeight="1">
      <c r="A163" s="276">
        <v>157</v>
      </c>
      <c r="B163" s="330" t="s">
        <v>257</v>
      </c>
      <c r="C163" s="292" t="s">
        <v>713</v>
      </c>
      <c r="D163" s="357" t="s">
        <v>714</v>
      </c>
      <c r="E163" s="385" t="s">
        <v>700</v>
      </c>
      <c r="F163" s="396" t="s">
        <v>213</v>
      </c>
      <c r="G163" s="167">
        <f t="shared" si="8"/>
        <v>1975</v>
      </c>
      <c r="H163" s="167">
        <f t="shared" si="9"/>
        <v>1250</v>
      </c>
      <c r="I163" s="167">
        <f t="shared" si="10"/>
        <v>987.5</v>
      </c>
      <c r="J163" s="167">
        <f t="shared" si="11"/>
        <v>262.5</v>
      </c>
      <c r="K163" s="32"/>
    </row>
    <row r="164" spans="1:11" ht="17.25" customHeight="1">
      <c r="A164" s="276">
        <v>158</v>
      </c>
      <c r="B164" s="329" t="s">
        <v>254</v>
      </c>
      <c r="C164" s="292" t="s">
        <v>100</v>
      </c>
      <c r="D164" s="357" t="s">
        <v>715</v>
      </c>
      <c r="E164" s="385" t="s">
        <v>700</v>
      </c>
      <c r="F164" s="396" t="s">
        <v>213</v>
      </c>
      <c r="G164" s="167">
        <f t="shared" si="8"/>
        <v>1975</v>
      </c>
      <c r="H164" s="167">
        <f t="shared" si="9"/>
        <v>1250</v>
      </c>
      <c r="I164" s="167">
        <f t="shared" si="10"/>
        <v>987.5</v>
      </c>
      <c r="J164" s="167">
        <f t="shared" si="11"/>
        <v>262.5</v>
      </c>
      <c r="K164" s="32"/>
    </row>
    <row r="165" spans="1:11" ht="17.25" customHeight="1">
      <c r="A165" s="276">
        <v>159</v>
      </c>
      <c r="B165" s="313" t="s">
        <v>441</v>
      </c>
      <c r="C165" s="315" t="s">
        <v>10</v>
      </c>
      <c r="D165" s="37" t="s">
        <v>716</v>
      </c>
      <c r="E165" s="385" t="s">
        <v>717</v>
      </c>
      <c r="F165" s="396" t="s">
        <v>213</v>
      </c>
      <c r="G165" s="167">
        <f t="shared" si="8"/>
        <v>1975</v>
      </c>
      <c r="H165" s="167">
        <f t="shared" si="9"/>
        <v>1250</v>
      </c>
      <c r="I165" s="167">
        <f t="shared" si="10"/>
        <v>987.5</v>
      </c>
      <c r="J165" s="167">
        <f t="shared" si="11"/>
        <v>262.5</v>
      </c>
      <c r="K165" s="32"/>
    </row>
    <row r="166" spans="1:11" ht="17.25" customHeight="1">
      <c r="A166" s="276">
        <v>160</v>
      </c>
      <c r="B166" s="313" t="s">
        <v>249</v>
      </c>
      <c r="C166" s="314" t="s">
        <v>230</v>
      </c>
      <c r="D166" s="37" t="s">
        <v>718</v>
      </c>
      <c r="E166" s="385" t="s">
        <v>717</v>
      </c>
      <c r="F166" s="396" t="s">
        <v>213</v>
      </c>
      <c r="G166" s="167">
        <f t="shared" si="8"/>
        <v>1975</v>
      </c>
      <c r="H166" s="167">
        <f t="shared" si="9"/>
        <v>1250</v>
      </c>
      <c r="I166" s="167">
        <f t="shared" si="10"/>
        <v>987.5</v>
      </c>
      <c r="J166" s="167">
        <f t="shared" si="11"/>
        <v>262.5</v>
      </c>
      <c r="K166" s="32"/>
    </row>
    <row r="167" spans="1:11" ht="17.25" customHeight="1">
      <c r="A167" s="276">
        <v>161</v>
      </c>
      <c r="B167" s="331" t="s">
        <v>229</v>
      </c>
      <c r="C167" s="332" t="s">
        <v>231</v>
      </c>
      <c r="D167" s="376" t="s">
        <v>719</v>
      </c>
      <c r="E167" s="385" t="s">
        <v>717</v>
      </c>
      <c r="F167" s="396" t="s">
        <v>213</v>
      </c>
      <c r="G167" s="167">
        <f t="shared" si="8"/>
        <v>1975</v>
      </c>
      <c r="H167" s="167">
        <f t="shared" si="9"/>
        <v>1250</v>
      </c>
      <c r="I167" s="167">
        <f t="shared" si="10"/>
        <v>987.5</v>
      </c>
      <c r="J167" s="167">
        <f t="shared" si="11"/>
        <v>262.5</v>
      </c>
      <c r="K167" s="32"/>
    </row>
    <row r="168" spans="1:11" ht="17.25" customHeight="1">
      <c r="A168" s="276">
        <v>162</v>
      </c>
      <c r="B168" s="323" t="s">
        <v>229</v>
      </c>
      <c r="C168" s="324" t="s">
        <v>292</v>
      </c>
      <c r="D168" s="37" t="s">
        <v>82</v>
      </c>
      <c r="E168" s="385" t="s">
        <v>717</v>
      </c>
      <c r="F168" s="396" t="s">
        <v>213</v>
      </c>
      <c r="G168" s="167">
        <f t="shared" si="8"/>
        <v>1975</v>
      </c>
      <c r="H168" s="167">
        <f t="shared" si="9"/>
        <v>1250</v>
      </c>
      <c r="I168" s="167">
        <f t="shared" si="10"/>
        <v>987.5</v>
      </c>
      <c r="J168" s="167">
        <f t="shared" si="11"/>
        <v>262.5</v>
      </c>
      <c r="K168" s="32"/>
    </row>
    <row r="169" spans="1:11" ht="17.25" customHeight="1">
      <c r="A169" s="276">
        <v>163</v>
      </c>
      <c r="B169" s="313" t="s">
        <v>720</v>
      </c>
      <c r="C169" s="314" t="s">
        <v>295</v>
      </c>
      <c r="D169" s="37" t="s">
        <v>721</v>
      </c>
      <c r="E169" s="385" t="s">
        <v>717</v>
      </c>
      <c r="F169" s="396" t="s">
        <v>213</v>
      </c>
      <c r="G169" s="167">
        <f t="shared" si="8"/>
        <v>1975</v>
      </c>
      <c r="H169" s="167">
        <f t="shared" si="9"/>
        <v>1250</v>
      </c>
      <c r="I169" s="167">
        <f t="shared" si="10"/>
        <v>987.5</v>
      </c>
      <c r="J169" s="167">
        <f t="shared" si="11"/>
        <v>262.5</v>
      </c>
      <c r="K169" s="32"/>
    </row>
    <row r="170" spans="1:11" ht="17.25" customHeight="1">
      <c r="A170" s="276">
        <v>164</v>
      </c>
      <c r="B170" s="333" t="s">
        <v>229</v>
      </c>
      <c r="C170" s="334" t="s">
        <v>722</v>
      </c>
      <c r="D170" s="377" t="s">
        <v>723</v>
      </c>
      <c r="E170" s="385" t="s">
        <v>717</v>
      </c>
      <c r="F170" s="396" t="s">
        <v>213</v>
      </c>
      <c r="G170" s="167">
        <f t="shared" si="8"/>
        <v>1975</v>
      </c>
      <c r="H170" s="167">
        <f t="shared" si="9"/>
        <v>1250</v>
      </c>
      <c r="I170" s="167">
        <f t="shared" si="10"/>
        <v>987.5</v>
      </c>
      <c r="J170" s="167">
        <f t="shared" si="11"/>
        <v>262.5</v>
      </c>
      <c r="K170" s="32"/>
    </row>
    <row r="171" spans="1:11" ht="17.25" customHeight="1">
      <c r="A171" s="276">
        <v>165</v>
      </c>
      <c r="B171" s="335" t="s">
        <v>229</v>
      </c>
      <c r="C171" s="336" t="s">
        <v>101</v>
      </c>
      <c r="D171" s="378" t="s">
        <v>724</v>
      </c>
      <c r="E171" s="385" t="s">
        <v>717</v>
      </c>
      <c r="F171" s="396" t="s">
        <v>213</v>
      </c>
      <c r="G171" s="167">
        <f t="shared" si="8"/>
        <v>1975</v>
      </c>
      <c r="H171" s="167">
        <f t="shared" si="9"/>
        <v>1250</v>
      </c>
      <c r="I171" s="167">
        <f t="shared" si="10"/>
        <v>987.5</v>
      </c>
      <c r="J171" s="167">
        <f t="shared" si="11"/>
        <v>262.5</v>
      </c>
      <c r="K171" s="32"/>
    </row>
    <row r="172" spans="1:11" ht="17.25" customHeight="1">
      <c r="A172" s="276">
        <v>166</v>
      </c>
      <c r="B172" s="331" t="s">
        <v>282</v>
      </c>
      <c r="C172" s="332" t="s">
        <v>307</v>
      </c>
      <c r="D172" s="378" t="s">
        <v>471</v>
      </c>
      <c r="E172" s="385" t="s">
        <v>717</v>
      </c>
      <c r="F172" s="396" t="s">
        <v>213</v>
      </c>
      <c r="G172" s="167">
        <f t="shared" si="8"/>
        <v>1975</v>
      </c>
      <c r="H172" s="167">
        <f t="shared" si="9"/>
        <v>1250</v>
      </c>
      <c r="I172" s="167">
        <f t="shared" si="10"/>
        <v>987.5</v>
      </c>
      <c r="J172" s="167">
        <f t="shared" si="11"/>
        <v>262.5</v>
      </c>
      <c r="K172" s="32"/>
    </row>
    <row r="173" spans="1:11" ht="17.25" customHeight="1">
      <c r="A173" s="276">
        <v>167</v>
      </c>
      <c r="B173" s="313" t="s">
        <v>679</v>
      </c>
      <c r="C173" s="315" t="s">
        <v>102</v>
      </c>
      <c r="D173" s="37" t="s">
        <v>725</v>
      </c>
      <c r="E173" s="385" t="s">
        <v>717</v>
      </c>
      <c r="F173" s="396" t="s">
        <v>213</v>
      </c>
      <c r="G173" s="167">
        <f t="shared" si="8"/>
        <v>1975</v>
      </c>
      <c r="H173" s="167">
        <f t="shared" si="9"/>
        <v>1250</v>
      </c>
      <c r="I173" s="167">
        <f t="shared" si="10"/>
        <v>987.5</v>
      </c>
      <c r="J173" s="167">
        <f t="shared" si="11"/>
        <v>262.5</v>
      </c>
      <c r="K173" s="32"/>
    </row>
    <row r="174" spans="1:11" ht="17.25" customHeight="1">
      <c r="A174" s="276">
        <v>168</v>
      </c>
      <c r="B174" s="337" t="s">
        <v>249</v>
      </c>
      <c r="C174" s="315" t="s">
        <v>265</v>
      </c>
      <c r="D174" s="87" t="s">
        <v>726</v>
      </c>
      <c r="E174" s="385" t="s">
        <v>717</v>
      </c>
      <c r="F174" s="396" t="s">
        <v>213</v>
      </c>
      <c r="G174" s="167">
        <f t="shared" si="8"/>
        <v>1975</v>
      </c>
      <c r="H174" s="167">
        <f t="shared" si="9"/>
        <v>1250</v>
      </c>
      <c r="I174" s="167">
        <f t="shared" si="10"/>
        <v>987.5</v>
      </c>
      <c r="J174" s="167">
        <f t="shared" si="11"/>
        <v>262.5</v>
      </c>
      <c r="K174" s="32"/>
    </row>
    <row r="175" spans="1:11" ht="17.25" customHeight="1">
      <c r="A175" s="276">
        <v>169</v>
      </c>
      <c r="B175" s="313" t="s">
        <v>318</v>
      </c>
      <c r="C175" s="314" t="s">
        <v>268</v>
      </c>
      <c r="D175" s="37" t="s">
        <v>727</v>
      </c>
      <c r="E175" s="385" t="s">
        <v>717</v>
      </c>
      <c r="F175" s="396" t="s">
        <v>213</v>
      </c>
      <c r="G175" s="167">
        <f t="shared" si="8"/>
        <v>1975</v>
      </c>
      <c r="H175" s="167">
        <f t="shared" si="9"/>
        <v>1250</v>
      </c>
      <c r="I175" s="167">
        <f t="shared" si="10"/>
        <v>987.5</v>
      </c>
      <c r="J175" s="167">
        <f t="shared" si="11"/>
        <v>262.5</v>
      </c>
      <c r="K175" s="32"/>
    </row>
    <row r="176" spans="1:11" ht="17.25" customHeight="1">
      <c r="A176" s="276">
        <v>170</v>
      </c>
      <c r="B176" s="338" t="s">
        <v>687</v>
      </c>
      <c r="C176" s="339" t="s">
        <v>10</v>
      </c>
      <c r="D176" s="37" t="s">
        <v>167</v>
      </c>
      <c r="E176" s="385" t="s">
        <v>728</v>
      </c>
      <c r="F176" s="396" t="s">
        <v>213</v>
      </c>
      <c r="G176" s="167">
        <f t="shared" si="8"/>
        <v>1975</v>
      </c>
      <c r="H176" s="167">
        <f t="shared" si="9"/>
        <v>1250</v>
      </c>
      <c r="I176" s="167">
        <f t="shared" si="10"/>
        <v>987.5</v>
      </c>
      <c r="J176" s="167">
        <f t="shared" si="11"/>
        <v>262.5</v>
      </c>
      <c r="K176" s="32"/>
    </row>
    <row r="177" spans="1:11" ht="17.25" customHeight="1">
      <c r="A177" s="276">
        <v>171</v>
      </c>
      <c r="B177" s="338" t="s">
        <v>441</v>
      </c>
      <c r="C177" s="339" t="s">
        <v>10</v>
      </c>
      <c r="D177" s="37" t="s">
        <v>544</v>
      </c>
      <c r="E177" s="385" t="s">
        <v>728</v>
      </c>
      <c r="F177" s="396" t="s">
        <v>213</v>
      </c>
      <c r="G177" s="167">
        <f t="shared" si="8"/>
        <v>1975</v>
      </c>
      <c r="H177" s="167">
        <f t="shared" si="9"/>
        <v>1250</v>
      </c>
      <c r="I177" s="167">
        <f t="shared" si="10"/>
        <v>987.5</v>
      </c>
      <c r="J177" s="167">
        <f t="shared" si="11"/>
        <v>262.5</v>
      </c>
      <c r="K177" s="217"/>
    </row>
    <row r="178" spans="1:11" ht="17.25" customHeight="1">
      <c r="A178" s="276">
        <v>172</v>
      </c>
      <c r="B178" s="338" t="s">
        <v>729</v>
      </c>
      <c r="C178" s="339" t="s">
        <v>10</v>
      </c>
      <c r="D178" s="49" t="s">
        <v>730</v>
      </c>
      <c r="E178" s="385" t="s">
        <v>728</v>
      </c>
      <c r="F178" s="396" t="s">
        <v>213</v>
      </c>
      <c r="G178" s="167">
        <f t="shared" si="8"/>
        <v>1975</v>
      </c>
      <c r="H178" s="167">
        <f t="shared" si="9"/>
        <v>1250</v>
      </c>
      <c r="I178" s="167">
        <f t="shared" si="10"/>
        <v>987.5</v>
      </c>
      <c r="J178" s="167">
        <f t="shared" si="11"/>
        <v>262.5</v>
      </c>
      <c r="K178" s="32"/>
    </row>
    <row r="179" spans="1:11" ht="17.25" customHeight="1">
      <c r="A179" s="276">
        <v>173</v>
      </c>
      <c r="B179" s="338" t="s">
        <v>731</v>
      </c>
      <c r="C179" s="339" t="s">
        <v>732</v>
      </c>
      <c r="D179" s="49" t="s">
        <v>733</v>
      </c>
      <c r="E179" s="385" t="s">
        <v>728</v>
      </c>
      <c r="F179" s="396" t="s">
        <v>213</v>
      </c>
      <c r="G179" s="167">
        <f t="shared" si="8"/>
        <v>1975</v>
      </c>
      <c r="H179" s="167">
        <f t="shared" si="9"/>
        <v>1250</v>
      </c>
      <c r="I179" s="167">
        <f t="shared" si="10"/>
        <v>987.5</v>
      </c>
      <c r="J179" s="167">
        <f t="shared" si="11"/>
        <v>262.5</v>
      </c>
      <c r="K179" s="32"/>
    </row>
    <row r="180" spans="1:11" ht="17.25" customHeight="1">
      <c r="A180" s="276">
        <v>174</v>
      </c>
      <c r="B180" s="340" t="s">
        <v>585</v>
      </c>
      <c r="C180" s="341" t="s">
        <v>115</v>
      </c>
      <c r="D180" s="37" t="s">
        <v>734</v>
      </c>
      <c r="E180" s="385" t="s">
        <v>728</v>
      </c>
      <c r="F180" s="396" t="s">
        <v>213</v>
      </c>
      <c r="G180" s="167">
        <f t="shared" si="8"/>
        <v>1975</v>
      </c>
      <c r="H180" s="167">
        <f t="shared" si="9"/>
        <v>1250</v>
      </c>
      <c r="I180" s="167">
        <f t="shared" si="10"/>
        <v>987.5</v>
      </c>
      <c r="J180" s="167">
        <f t="shared" si="11"/>
        <v>262.5</v>
      </c>
      <c r="K180" s="32"/>
    </row>
    <row r="181" spans="1:11" ht="17.25" customHeight="1">
      <c r="A181" s="276">
        <v>175</v>
      </c>
      <c r="B181" s="342" t="s">
        <v>229</v>
      </c>
      <c r="C181" s="339" t="s">
        <v>233</v>
      </c>
      <c r="D181" s="379" t="s">
        <v>735</v>
      </c>
      <c r="E181" s="385" t="s">
        <v>728</v>
      </c>
      <c r="F181" s="396" t="s">
        <v>213</v>
      </c>
      <c r="G181" s="167">
        <f t="shared" si="8"/>
        <v>1975</v>
      </c>
      <c r="H181" s="167">
        <f t="shared" si="9"/>
        <v>1250</v>
      </c>
      <c r="I181" s="167">
        <f t="shared" si="10"/>
        <v>987.5</v>
      </c>
      <c r="J181" s="167">
        <f t="shared" si="11"/>
        <v>262.5</v>
      </c>
      <c r="K181" s="32"/>
    </row>
    <row r="182" spans="1:11" ht="17.25" customHeight="1">
      <c r="A182" s="276">
        <v>176</v>
      </c>
      <c r="B182" s="338" t="s">
        <v>273</v>
      </c>
      <c r="C182" s="339" t="s">
        <v>99</v>
      </c>
      <c r="D182" s="37" t="s">
        <v>736</v>
      </c>
      <c r="E182" s="385" t="s">
        <v>728</v>
      </c>
      <c r="F182" s="397" t="s">
        <v>1187</v>
      </c>
      <c r="G182" s="167">
        <f t="shared" si="8"/>
        <v>1975</v>
      </c>
      <c r="H182" s="167">
        <f t="shared" si="9"/>
        <v>1250</v>
      </c>
      <c r="I182" s="167">
        <f t="shared" si="10"/>
        <v>987.5</v>
      </c>
      <c r="J182" s="167">
        <f t="shared" si="11"/>
        <v>262.5</v>
      </c>
      <c r="K182" s="32"/>
    </row>
    <row r="183" spans="1:11" ht="17.25" customHeight="1">
      <c r="A183" s="276">
        <v>177</v>
      </c>
      <c r="B183" s="342" t="s">
        <v>305</v>
      </c>
      <c r="C183" s="339" t="s">
        <v>737</v>
      </c>
      <c r="D183" s="37" t="s">
        <v>738</v>
      </c>
      <c r="E183" s="385" t="s">
        <v>728</v>
      </c>
      <c r="F183" s="396" t="s">
        <v>213</v>
      </c>
      <c r="G183" s="167">
        <f t="shared" si="8"/>
        <v>1975</v>
      </c>
      <c r="H183" s="167">
        <f t="shared" si="9"/>
        <v>1250</v>
      </c>
      <c r="I183" s="167">
        <f t="shared" si="10"/>
        <v>987.5</v>
      </c>
      <c r="J183" s="167">
        <f t="shared" si="11"/>
        <v>262.5</v>
      </c>
      <c r="K183" s="32"/>
    </row>
    <row r="184" spans="1:11" ht="17.25" customHeight="1">
      <c r="A184" s="276">
        <v>178</v>
      </c>
      <c r="B184" s="338" t="s">
        <v>739</v>
      </c>
      <c r="C184" s="343" t="s">
        <v>245</v>
      </c>
      <c r="D184" s="38" t="s">
        <v>740</v>
      </c>
      <c r="E184" s="385" t="s">
        <v>728</v>
      </c>
      <c r="F184" s="396" t="s">
        <v>213</v>
      </c>
      <c r="G184" s="167">
        <f t="shared" si="8"/>
        <v>1975</v>
      </c>
      <c r="H184" s="167">
        <f t="shared" si="9"/>
        <v>1250</v>
      </c>
      <c r="I184" s="167">
        <f t="shared" si="10"/>
        <v>987.5</v>
      </c>
      <c r="J184" s="167">
        <f t="shared" si="11"/>
        <v>262.5</v>
      </c>
      <c r="K184" s="32"/>
    </row>
    <row r="185" spans="1:11" ht="17.25" customHeight="1">
      <c r="A185" s="276">
        <v>179</v>
      </c>
      <c r="B185" s="86" t="s">
        <v>741</v>
      </c>
      <c r="C185" s="321" t="s">
        <v>742</v>
      </c>
      <c r="D185" s="37" t="s">
        <v>743</v>
      </c>
      <c r="E185" s="385" t="s">
        <v>728</v>
      </c>
      <c r="F185" s="396" t="s">
        <v>213</v>
      </c>
      <c r="G185" s="167">
        <f t="shared" si="8"/>
        <v>1975</v>
      </c>
      <c r="H185" s="167">
        <f t="shared" si="9"/>
        <v>1250</v>
      </c>
      <c r="I185" s="167">
        <f t="shared" si="10"/>
        <v>987.5</v>
      </c>
      <c r="J185" s="167">
        <f t="shared" si="11"/>
        <v>262.5</v>
      </c>
      <c r="K185" s="32"/>
    </row>
    <row r="186" spans="1:11" ht="17.25" customHeight="1">
      <c r="A186" s="276">
        <v>180</v>
      </c>
      <c r="B186" s="344" t="s">
        <v>744</v>
      </c>
      <c r="C186" s="345" t="s">
        <v>745</v>
      </c>
      <c r="D186" s="380" t="s">
        <v>746</v>
      </c>
      <c r="E186" s="385" t="s">
        <v>728</v>
      </c>
      <c r="F186" s="396" t="s">
        <v>213</v>
      </c>
      <c r="G186" s="167">
        <f t="shared" si="8"/>
        <v>1975</v>
      </c>
      <c r="H186" s="167">
        <f t="shared" si="9"/>
        <v>1250</v>
      </c>
      <c r="I186" s="167">
        <f t="shared" si="10"/>
        <v>987.5</v>
      </c>
      <c r="J186" s="167">
        <f t="shared" si="11"/>
        <v>262.5</v>
      </c>
      <c r="K186" s="32"/>
    </row>
    <row r="187" spans="1:11" ht="17.25" customHeight="1">
      <c r="A187" s="276">
        <v>181</v>
      </c>
      <c r="B187" s="313" t="s">
        <v>229</v>
      </c>
      <c r="C187" s="314" t="s">
        <v>420</v>
      </c>
      <c r="D187" s="37" t="s">
        <v>747</v>
      </c>
      <c r="E187" s="385" t="s">
        <v>728</v>
      </c>
      <c r="F187" s="396" t="s">
        <v>213</v>
      </c>
      <c r="G187" s="167">
        <f t="shared" si="8"/>
        <v>1975</v>
      </c>
      <c r="H187" s="167">
        <f t="shared" si="9"/>
        <v>1250</v>
      </c>
      <c r="I187" s="167">
        <f t="shared" si="10"/>
        <v>987.5</v>
      </c>
      <c r="J187" s="167">
        <f t="shared" si="11"/>
        <v>262.5</v>
      </c>
      <c r="K187" s="32"/>
    </row>
    <row r="188" spans="1:11" s="175" customFormat="1" ht="17.25" customHeight="1">
      <c r="A188" s="277">
        <v>182</v>
      </c>
      <c r="B188" s="346" t="s">
        <v>748</v>
      </c>
      <c r="C188" s="347" t="s">
        <v>10</v>
      </c>
      <c r="D188" s="225" t="s">
        <v>749</v>
      </c>
      <c r="E188" s="384" t="s">
        <v>750</v>
      </c>
      <c r="F188" s="396" t="s">
        <v>213</v>
      </c>
      <c r="G188" s="172">
        <f aca="true" t="shared" si="12" ref="G188:G204">5*339</f>
        <v>1695</v>
      </c>
      <c r="H188" s="172">
        <f t="shared" si="9"/>
        <v>1250</v>
      </c>
      <c r="I188" s="172">
        <f t="shared" si="10"/>
        <v>847.5</v>
      </c>
      <c r="J188" s="172">
        <f t="shared" si="11"/>
        <v>402.5</v>
      </c>
      <c r="K188" s="173"/>
    </row>
    <row r="189" spans="1:11" ht="17.25" customHeight="1">
      <c r="A189" s="276">
        <v>183</v>
      </c>
      <c r="B189" s="338" t="s">
        <v>243</v>
      </c>
      <c r="C189" s="339" t="s">
        <v>10</v>
      </c>
      <c r="D189" s="37" t="s">
        <v>721</v>
      </c>
      <c r="E189" s="385" t="s">
        <v>750</v>
      </c>
      <c r="F189" s="396" t="s">
        <v>213</v>
      </c>
      <c r="G189" s="167">
        <f t="shared" si="12"/>
        <v>1695</v>
      </c>
      <c r="H189" s="167">
        <f t="shared" si="9"/>
        <v>1250</v>
      </c>
      <c r="I189" s="167">
        <f aca="true" t="shared" si="13" ref="I189:I204">(G189/2)</f>
        <v>847.5</v>
      </c>
      <c r="J189" s="167">
        <f aca="true" t="shared" si="14" ref="J189:J204">(H189-I189)</f>
        <v>402.5</v>
      </c>
      <c r="K189" s="32"/>
    </row>
    <row r="190" spans="1:11" ht="17.25" customHeight="1">
      <c r="A190" s="276">
        <v>184</v>
      </c>
      <c r="B190" s="313" t="s">
        <v>251</v>
      </c>
      <c r="C190" s="314" t="s">
        <v>751</v>
      </c>
      <c r="D190" s="49" t="s">
        <v>752</v>
      </c>
      <c r="E190" s="385" t="s">
        <v>750</v>
      </c>
      <c r="F190" s="396" t="s">
        <v>213</v>
      </c>
      <c r="G190" s="167">
        <f t="shared" si="12"/>
        <v>1695</v>
      </c>
      <c r="H190" s="167">
        <f t="shared" si="9"/>
        <v>1250</v>
      </c>
      <c r="I190" s="167">
        <f t="shared" si="13"/>
        <v>847.5</v>
      </c>
      <c r="J190" s="167">
        <f t="shared" si="14"/>
        <v>402.5</v>
      </c>
      <c r="K190" s="32"/>
    </row>
    <row r="191" spans="1:11" ht="17.25" customHeight="1">
      <c r="A191" s="276">
        <v>185</v>
      </c>
      <c r="B191" s="322" t="s">
        <v>753</v>
      </c>
      <c r="C191" s="348" t="s">
        <v>566</v>
      </c>
      <c r="D191" s="37" t="s">
        <v>754</v>
      </c>
      <c r="E191" s="385" t="s">
        <v>750</v>
      </c>
      <c r="F191" s="396" t="s">
        <v>213</v>
      </c>
      <c r="G191" s="167">
        <f t="shared" si="12"/>
        <v>1695</v>
      </c>
      <c r="H191" s="167">
        <f t="shared" si="9"/>
        <v>1250</v>
      </c>
      <c r="I191" s="167">
        <f t="shared" si="13"/>
        <v>847.5</v>
      </c>
      <c r="J191" s="167">
        <f t="shared" si="14"/>
        <v>402.5</v>
      </c>
      <c r="K191" s="32"/>
    </row>
    <row r="192" spans="1:11" ht="17.25" customHeight="1">
      <c r="A192" s="276">
        <v>186</v>
      </c>
      <c r="B192" s="349" t="s">
        <v>346</v>
      </c>
      <c r="C192" s="350" t="s">
        <v>755</v>
      </c>
      <c r="D192" s="37" t="s">
        <v>756</v>
      </c>
      <c r="E192" s="385" t="s">
        <v>750</v>
      </c>
      <c r="F192" s="396" t="s">
        <v>213</v>
      </c>
      <c r="G192" s="167">
        <f t="shared" si="12"/>
        <v>1695</v>
      </c>
      <c r="H192" s="167">
        <f t="shared" si="9"/>
        <v>1250</v>
      </c>
      <c r="I192" s="167">
        <f t="shared" si="13"/>
        <v>847.5</v>
      </c>
      <c r="J192" s="167">
        <f t="shared" si="14"/>
        <v>402.5</v>
      </c>
      <c r="K192" s="32"/>
    </row>
    <row r="193" spans="1:11" ht="17.25" customHeight="1">
      <c r="A193" s="276">
        <v>187</v>
      </c>
      <c r="B193" s="338" t="s">
        <v>432</v>
      </c>
      <c r="C193" s="343" t="s">
        <v>757</v>
      </c>
      <c r="D193" s="37" t="s">
        <v>629</v>
      </c>
      <c r="E193" s="385" t="s">
        <v>750</v>
      </c>
      <c r="F193" s="396" t="s">
        <v>213</v>
      </c>
      <c r="G193" s="167">
        <f t="shared" si="12"/>
        <v>1695</v>
      </c>
      <c r="H193" s="167">
        <f aca="true" t="shared" si="15" ref="H193:H204">5*250</f>
        <v>1250</v>
      </c>
      <c r="I193" s="167">
        <f t="shared" si="13"/>
        <v>847.5</v>
      </c>
      <c r="J193" s="167">
        <f t="shared" si="14"/>
        <v>402.5</v>
      </c>
      <c r="K193" s="32"/>
    </row>
    <row r="194" spans="1:11" ht="17.25" customHeight="1">
      <c r="A194" s="276">
        <v>188</v>
      </c>
      <c r="B194" s="338" t="s">
        <v>758</v>
      </c>
      <c r="C194" s="343" t="s">
        <v>675</v>
      </c>
      <c r="D194" s="48" t="s">
        <v>1196</v>
      </c>
      <c r="E194" s="385" t="s">
        <v>750</v>
      </c>
      <c r="F194" s="396" t="s">
        <v>213</v>
      </c>
      <c r="G194" s="167">
        <f t="shared" si="12"/>
        <v>1695</v>
      </c>
      <c r="H194" s="167">
        <f t="shared" si="15"/>
        <v>1250</v>
      </c>
      <c r="I194" s="167">
        <f t="shared" si="13"/>
        <v>847.5</v>
      </c>
      <c r="J194" s="167">
        <f t="shared" si="14"/>
        <v>402.5</v>
      </c>
      <c r="K194" s="32"/>
    </row>
    <row r="195" spans="1:11" ht="17.25" customHeight="1">
      <c r="A195" s="276">
        <v>189</v>
      </c>
      <c r="B195" s="86" t="s">
        <v>759</v>
      </c>
      <c r="C195" s="321" t="s">
        <v>331</v>
      </c>
      <c r="D195" s="37" t="s">
        <v>760</v>
      </c>
      <c r="E195" s="385" t="s">
        <v>750</v>
      </c>
      <c r="F195" s="396" t="s">
        <v>213</v>
      </c>
      <c r="G195" s="167">
        <f t="shared" si="12"/>
        <v>1695</v>
      </c>
      <c r="H195" s="167">
        <f t="shared" si="15"/>
        <v>1250</v>
      </c>
      <c r="I195" s="167">
        <f t="shared" si="13"/>
        <v>847.5</v>
      </c>
      <c r="J195" s="167">
        <f t="shared" si="14"/>
        <v>402.5</v>
      </c>
      <c r="K195" s="32"/>
    </row>
    <row r="196" spans="1:11" ht="17.25" customHeight="1">
      <c r="A196" s="276">
        <v>190</v>
      </c>
      <c r="B196" s="338" t="s">
        <v>761</v>
      </c>
      <c r="C196" s="339" t="s">
        <v>9</v>
      </c>
      <c r="D196" s="38" t="s">
        <v>762</v>
      </c>
      <c r="E196" s="385" t="s">
        <v>750</v>
      </c>
      <c r="F196" s="396" t="s">
        <v>213</v>
      </c>
      <c r="G196" s="167">
        <f t="shared" si="12"/>
        <v>1695</v>
      </c>
      <c r="H196" s="167">
        <f t="shared" si="15"/>
        <v>1250</v>
      </c>
      <c r="I196" s="167">
        <f t="shared" si="13"/>
        <v>847.5</v>
      </c>
      <c r="J196" s="167">
        <f t="shared" si="14"/>
        <v>402.5</v>
      </c>
      <c r="K196" s="32"/>
    </row>
    <row r="197" spans="1:11" ht="17.25" customHeight="1">
      <c r="A197" s="276">
        <v>191</v>
      </c>
      <c r="B197" s="86" t="s">
        <v>432</v>
      </c>
      <c r="C197" s="321" t="s">
        <v>763</v>
      </c>
      <c r="D197" s="37" t="s">
        <v>764</v>
      </c>
      <c r="E197" s="385" t="s">
        <v>750</v>
      </c>
      <c r="F197" s="396" t="s">
        <v>213</v>
      </c>
      <c r="G197" s="167">
        <f t="shared" si="12"/>
        <v>1695</v>
      </c>
      <c r="H197" s="167">
        <f t="shared" si="15"/>
        <v>1250</v>
      </c>
      <c r="I197" s="167">
        <f t="shared" si="13"/>
        <v>847.5</v>
      </c>
      <c r="J197" s="167">
        <f t="shared" si="14"/>
        <v>402.5</v>
      </c>
      <c r="K197" s="32"/>
    </row>
    <row r="198" spans="1:11" ht="17.25" customHeight="1">
      <c r="A198" s="276">
        <v>192</v>
      </c>
      <c r="B198" s="313" t="s">
        <v>765</v>
      </c>
      <c r="C198" s="314" t="s">
        <v>766</v>
      </c>
      <c r="D198" s="37" t="s">
        <v>767</v>
      </c>
      <c r="E198" s="385" t="s">
        <v>750</v>
      </c>
      <c r="F198" s="396" t="s">
        <v>213</v>
      </c>
      <c r="G198" s="167">
        <f t="shared" si="12"/>
        <v>1695</v>
      </c>
      <c r="H198" s="167">
        <f t="shared" si="15"/>
        <v>1250</v>
      </c>
      <c r="I198" s="167">
        <f t="shared" si="13"/>
        <v>847.5</v>
      </c>
      <c r="J198" s="167">
        <f t="shared" si="14"/>
        <v>402.5</v>
      </c>
      <c r="K198" s="32"/>
    </row>
    <row r="199" spans="1:11" ht="17.25" customHeight="1">
      <c r="A199" s="276">
        <v>193</v>
      </c>
      <c r="B199" s="313" t="s">
        <v>243</v>
      </c>
      <c r="C199" s="314" t="s">
        <v>307</v>
      </c>
      <c r="D199" s="37" t="s">
        <v>69</v>
      </c>
      <c r="E199" s="385" t="s">
        <v>750</v>
      </c>
      <c r="F199" s="396" t="s">
        <v>213</v>
      </c>
      <c r="G199" s="167">
        <f t="shared" si="12"/>
        <v>1695</v>
      </c>
      <c r="H199" s="167">
        <f t="shared" si="15"/>
        <v>1250</v>
      </c>
      <c r="I199" s="167">
        <f t="shared" si="13"/>
        <v>847.5</v>
      </c>
      <c r="J199" s="167">
        <f t="shared" si="14"/>
        <v>402.5</v>
      </c>
      <c r="K199" s="32"/>
    </row>
    <row r="200" spans="1:11" ht="17.25" customHeight="1">
      <c r="A200" s="276">
        <v>194</v>
      </c>
      <c r="B200" s="351" t="s">
        <v>367</v>
      </c>
      <c r="C200" s="352" t="s">
        <v>253</v>
      </c>
      <c r="D200" s="88" t="s">
        <v>1175</v>
      </c>
      <c r="E200" s="387" t="s">
        <v>750</v>
      </c>
      <c r="F200" s="396" t="s">
        <v>213</v>
      </c>
      <c r="G200" s="167">
        <f t="shared" si="12"/>
        <v>1695</v>
      </c>
      <c r="H200" s="167">
        <f t="shared" si="15"/>
        <v>1250</v>
      </c>
      <c r="I200" s="167">
        <f t="shared" si="13"/>
        <v>847.5</v>
      </c>
      <c r="J200" s="167">
        <f t="shared" si="14"/>
        <v>402.5</v>
      </c>
      <c r="K200" s="32"/>
    </row>
    <row r="201" spans="1:11" ht="17.25" customHeight="1">
      <c r="A201" s="276">
        <v>195</v>
      </c>
      <c r="B201" s="86" t="s">
        <v>769</v>
      </c>
      <c r="C201" s="315" t="s">
        <v>66</v>
      </c>
      <c r="D201" s="37" t="s">
        <v>30</v>
      </c>
      <c r="E201" s="385" t="s">
        <v>750</v>
      </c>
      <c r="F201" s="396" t="s">
        <v>213</v>
      </c>
      <c r="G201" s="167">
        <f t="shared" si="12"/>
        <v>1695</v>
      </c>
      <c r="H201" s="167">
        <f t="shared" si="15"/>
        <v>1250</v>
      </c>
      <c r="I201" s="167">
        <f t="shared" si="13"/>
        <v>847.5</v>
      </c>
      <c r="J201" s="167">
        <f t="shared" si="14"/>
        <v>402.5</v>
      </c>
      <c r="K201" s="32"/>
    </row>
    <row r="202" spans="1:11" ht="17.25" customHeight="1">
      <c r="A202" s="276">
        <v>196</v>
      </c>
      <c r="B202" s="86" t="s">
        <v>243</v>
      </c>
      <c r="C202" s="321" t="s">
        <v>440</v>
      </c>
      <c r="D202" s="37" t="s">
        <v>770</v>
      </c>
      <c r="E202" s="385" t="s">
        <v>750</v>
      </c>
      <c r="F202" s="396" t="s">
        <v>213</v>
      </c>
      <c r="G202" s="167">
        <f t="shared" si="12"/>
        <v>1695</v>
      </c>
      <c r="H202" s="167">
        <f t="shared" si="15"/>
        <v>1250</v>
      </c>
      <c r="I202" s="167">
        <f t="shared" si="13"/>
        <v>847.5</v>
      </c>
      <c r="J202" s="167">
        <f t="shared" si="14"/>
        <v>402.5</v>
      </c>
      <c r="K202" s="32"/>
    </row>
    <row r="203" spans="1:11" ht="17.25" customHeight="1">
      <c r="A203" s="276">
        <v>197</v>
      </c>
      <c r="B203" s="313" t="s">
        <v>229</v>
      </c>
      <c r="C203" s="314" t="s">
        <v>490</v>
      </c>
      <c r="D203" s="37" t="s">
        <v>771</v>
      </c>
      <c r="E203" s="385" t="s">
        <v>750</v>
      </c>
      <c r="F203" s="396" t="s">
        <v>213</v>
      </c>
      <c r="G203" s="167">
        <f t="shared" si="12"/>
        <v>1695</v>
      </c>
      <c r="H203" s="167">
        <f t="shared" si="15"/>
        <v>1250</v>
      </c>
      <c r="I203" s="167">
        <f t="shared" si="13"/>
        <v>847.5</v>
      </c>
      <c r="J203" s="167">
        <f t="shared" si="14"/>
        <v>402.5</v>
      </c>
      <c r="K203" s="32"/>
    </row>
    <row r="204" spans="1:11" ht="17.25" customHeight="1">
      <c r="A204" s="278">
        <v>198</v>
      </c>
      <c r="B204" s="353" t="s">
        <v>772</v>
      </c>
      <c r="C204" s="354" t="s">
        <v>116</v>
      </c>
      <c r="D204" s="50" t="s">
        <v>773</v>
      </c>
      <c r="E204" s="388" t="s">
        <v>750</v>
      </c>
      <c r="F204" s="507" t="s">
        <v>213</v>
      </c>
      <c r="G204" s="167">
        <f t="shared" si="12"/>
        <v>1695</v>
      </c>
      <c r="H204" s="167">
        <f t="shared" si="15"/>
        <v>1250</v>
      </c>
      <c r="I204" s="167">
        <f t="shared" si="13"/>
        <v>847.5</v>
      </c>
      <c r="J204" s="167">
        <f t="shared" si="14"/>
        <v>402.5</v>
      </c>
      <c r="K204" s="149"/>
    </row>
    <row r="205" spans="1:11" s="26" customFormat="1" ht="17.25" customHeight="1">
      <c r="A205" s="279"/>
      <c r="B205" s="523" t="s">
        <v>1211</v>
      </c>
      <c r="C205" s="524"/>
      <c r="D205" s="178"/>
      <c r="E205" s="389"/>
      <c r="F205" s="399"/>
      <c r="G205" s="176">
        <f>SUM(G7:G204)</f>
        <v>410515</v>
      </c>
      <c r="H205" s="240">
        <f>SUM(H7:H204)</f>
        <v>247500</v>
      </c>
      <c r="I205" s="240">
        <f>SUM(I7:I204)</f>
        <v>205257.5</v>
      </c>
      <c r="J205" s="240">
        <f>SUM(J7:J204)</f>
        <v>42242.5</v>
      </c>
      <c r="K205" s="177"/>
    </row>
    <row r="206" spans="1:12" ht="29.25" customHeight="1">
      <c r="A206" s="262"/>
      <c r="B206" s="262"/>
      <c r="C206" s="484"/>
      <c r="D206" s="381"/>
      <c r="E206" s="504"/>
      <c r="F206" s="549"/>
      <c r="G206" s="449"/>
      <c r="H206" s="512" t="s">
        <v>1238</v>
      </c>
      <c r="I206" s="512"/>
      <c r="J206" s="512"/>
      <c r="K206" s="512"/>
      <c r="L206" s="141"/>
    </row>
    <row r="207" spans="1:12" s="98" customFormat="1" ht="16.5" customHeight="1">
      <c r="A207" s="513" t="s">
        <v>1185</v>
      </c>
      <c r="B207" s="513"/>
      <c r="C207" s="513"/>
      <c r="D207" s="513" t="s">
        <v>1242</v>
      </c>
      <c r="E207" s="513"/>
      <c r="F207" s="513"/>
      <c r="G207" s="488"/>
      <c r="H207" s="513" t="s">
        <v>1239</v>
      </c>
      <c r="I207" s="513"/>
      <c r="J207" s="513"/>
      <c r="K207" s="513"/>
      <c r="L207" s="505"/>
    </row>
    <row r="208" spans="1:12" s="97" customFormat="1" ht="15" customHeight="1">
      <c r="A208" s="91"/>
      <c r="B208" s="91"/>
      <c r="C208" s="486"/>
      <c r="D208" s="556" t="s">
        <v>1247</v>
      </c>
      <c r="E208" s="556"/>
      <c r="F208" s="556"/>
      <c r="G208" s="487"/>
      <c r="H208" s="487"/>
      <c r="I208" s="487"/>
      <c r="J208" s="487"/>
      <c r="K208" s="487"/>
      <c r="L208" s="506"/>
    </row>
    <row r="209" spans="1:12" s="510" customFormat="1" ht="58.5" customHeight="1">
      <c r="A209" s="525" t="s">
        <v>1186</v>
      </c>
      <c r="B209" s="525"/>
      <c r="C209" s="525"/>
      <c r="D209" s="525" t="s">
        <v>1248</v>
      </c>
      <c r="E209" s="525"/>
      <c r="F209" s="525"/>
      <c r="G209" s="508"/>
      <c r="H209" s="525" t="s">
        <v>1240</v>
      </c>
      <c r="I209" s="525"/>
      <c r="J209" s="525"/>
      <c r="K209" s="525"/>
      <c r="L209" s="509"/>
    </row>
  </sheetData>
  <sheetProtection/>
  <mergeCells count="13">
    <mergeCell ref="H209:K209"/>
    <mergeCell ref="D208:F208"/>
    <mergeCell ref="A207:C207"/>
    <mergeCell ref="D207:F207"/>
    <mergeCell ref="A209:C209"/>
    <mergeCell ref="D209:F209"/>
    <mergeCell ref="A1:C3"/>
    <mergeCell ref="D1:K3"/>
    <mergeCell ref="B205:C205"/>
    <mergeCell ref="A4:K4"/>
    <mergeCell ref="J5:K5"/>
    <mergeCell ref="H206:K206"/>
    <mergeCell ref="H207:K207"/>
  </mergeCells>
  <printOptions/>
  <pageMargins left="0.55" right="0" top="0.35" bottom="0" header="0.236220472440945" footer="0.1574803149606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9"/>
  <sheetViews>
    <sheetView zoomScale="115" zoomScaleNormal="115" zoomScalePageLayoutView="0" workbookViewId="0" topLeftCell="A223">
      <selection activeCell="D229" sqref="D229:F229"/>
    </sheetView>
  </sheetViews>
  <sheetFormatPr defaultColWidth="9.140625" defaultRowHeight="15" customHeight="1"/>
  <cols>
    <col min="1" max="1" width="4.28125" style="268" customWidth="1"/>
    <col min="2" max="2" width="15.140625" style="430" customWidth="1"/>
    <col min="3" max="3" width="8.7109375" style="430" customWidth="1"/>
    <col min="4" max="4" width="11.00390625" style="412" customWidth="1"/>
    <col min="5" max="5" width="9.7109375" style="401" customWidth="1"/>
    <col min="6" max="6" width="16.00390625" style="393" customWidth="1"/>
    <col min="7" max="7" width="14.7109375" style="4" hidden="1" customWidth="1"/>
    <col min="8" max="8" width="11.7109375" style="4" customWidth="1"/>
    <col min="9" max="9" width="11.8515625" style="4" hidden="1" customWidth="1"/>
    <col min="10" max="10" width="10.7109375" style="4" customWidth="1"/>
    <col min="11" max="11" width="10.140625" style="4" customWidth="1"/>
    <col min="12" max="12" width="17.421875" style="4" customWidth="1"/>
    <col min="13" max="16384" width="9.140625" style="1" customWidth="1"/>
  </cols>
  <sheetData>
    <row r="1" spans="1:12" s="5" customFormat="1" ht="17.25" customHeight="1">
      <c r="A1" s="521" t="s">
        <v>1234</v>
      </c>
      <c r="B1" s="521"/>
      <c r="C1" s="521"/>
      <c r="D1" s="522" t="s">
        <v>1217</v>
      </c>
      <c r="E1" s="522"/>
      <c r="F1" s="522"/>
      <c r="G1" s="522"/>
      <c r="H1" s="522"/>
      <c r="I1" s="522"/>
      <c r="J1" s="522"/>
      <c r="K1" s="522"/>
      <c r="L1" s="237"/>
    </row>
    <row r="2" spans="1:12" ht="15" customHeight="1">
      <c r="A2" s="521"/>
      <c r="B2" s="521"/>
      <c r="C2" s="521"/>
      <c r="D2" s="522"/>
      <c r="E2" s="522"/>
      <c r="F2" s="522"/>
      <c r="G2" s="522"/>
      <c r="H2" s="522"/>
      <c r="I2" s="522"/>
      <c r="J2" s="522"/>
      <c r="K2" s="522"/>
      <c r="L2" s="237"/>
    </row>
    <row r="3" spans="1:12" ht="23.25" customHeight="1">
      <c r="A3" s="521"/>
      <c r="B3" s="521"/>
      <c r="C3" s="521"/>
      <c r="D3" s="522"/>
      <c r="E3" s="522"/>
      <c r="F3" s="522"/>
      <c r="G3" s="522"/>
      <c r="H3" s="522"/>
      <c r="I3" s="522"/>
      <c r="J3" s="522"/>
      <c r="K3" s="522"/>
      <c r="L3" s="237"/>
    </row>
    <row r="4" spans="1:12" ht="44.25" customHeight="1">
      <c r="A4" s="528" t="s">
        <v>1244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186"/>
    </row>
    <row r="5" spans="1:12" ht="21" customHeight="1">
      <c r="A5" s="441"/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186"/>
    </row>
    <row r="6" spans="1:11" s="58" customFormat="1" ht="51" customHeight="1">
      <c r="A6" s="57" t="s">
        <v>212</v>
      </c>
      <c r="B6" s="272" t="s">
        <v>1227</v>
      </c>
      <c r="C6" s="273" t="s">
        <v>218</v>
      </c>
      <c r="D6" s="274" t="s">
        <v>1233</v>
      </c>
      <c r="E6" s="275" t="s">
        <v>220</v>
      </c>
      <c r="F6" s="275" t="s">
        <v>221</v>
      </c>
      <c r="G6" s="25" t="s">
        <v>1229</v>
      </c>
      <c r="H6" s="236" t="s">
        <v>1241</v>
      </c>
      <c r="I6" s="236" t="s">
        <v>1228</v>
      </c>
      <c r="J6" s="236" t="s">
        <v>1236</v>
      </c>
      <c r="K6" s="25" t="s">
        <v>222</v>
      </c>
    </row>
    <row r="7" spans="1:11" s="18" customFormat="1" ht="15.75" customHeight="1">
      <c r="A7" s="413">
        <v>1</v>
      </c>
      <c r="B7" s="140" t="s">
        <v>774</v>
      </c>
      <c r="C7" s="414" t="s">
        <v>230</v>
      </c>
      <c r="D7" s="402" t="s">
        <v>775</v>
      </c>
      <c r="E7" s="433" t="s">
        <v>776</v>
      </c>
      <c r="F7" s="394" t="s">
        <v>1188</v>
      </c>
      <c r="G7" s="167">
        <f>480*5</f>
        <v>2400</v>
      </c>
      <c r="H7" s="167">
        <f>250*5</f>
        <v>1250</v>
      </c>
      <c r="I7" s="167">
        <f>(G7/2)</f>
        <v>1200</v>
      </c>
      <c r="J7" s="167">
        <f>(H7-I7)</f>
        <v>50</v>
      </c>
      <c r="K7" s="166"/>
    </row>
    <row r="8" spans="1:11" s="18" customFormat="1" ht="15.75" customHeight="1">
      <c r="A8" s="413">
        <v>2</v>
      </c>
      <c r="B8" s="140" t="s">
        <v>229</v>
      </c>
      <c r="C8" s="414" t="s">
        <v>777</v>
      </c>
      <c r="D8" s="402" t="s">
        <v>177</v>
      </c>
      <c r="E8" s="433" t="s">
        <v>776</v>
      </c>
      <c r="F8" s="238" t="s">
        <v>213</v>
      </c>
      <c r="G8" s="167">
        <f>480*5</f>
        <v>2400</v>
      </c>
      <c r="H8" s="167">
        <f>250*5</f>
        <v>1250</v>
      </c>
      <c r="I8" s="167">
        <f>(G8/2)</f>
        <v>1200</v>
      </c>
      <c r="J8" s="167">
        <f>(H8-I8)</f>
        <v>50</v>
      </c>
      <c r="K8" s="156"/>
    </row>
    <row r="9" spans="1:11" s="100" customFormat="1" ht="15.75" customHeight="1">
      <c r="A9" s="413">
        <v>3</v>
      </c>
      <c r="B9" s="415" t="s">
        <v>385</v>
      </c>
      <c r="C9" s="416" t="s">
        <v>281</v>
      </c>
      <c r="D9" s="403" t="s">
        <v>778</v>
      </c>
      <c r="E9" s="434" t="s">
        <v>776</v>
      </c>
      <c r="F9" s="395" t="s">
        <v>213</v>
      </c>
      <c r="G9" s="167">
        <f aca="true" t="shared" si="0" ref="G9:G72">480*5</f>
        <v>2400</v>
      </c>
      <c r="H9" s="167">
        <f aca="true" t="shared" si="1" ref="H9:H72">250*5</f>
        <v>1250</v>
      </c>
      <c r="I9" s="167">
        <f aca="true" t="shared" si="2" ref="I9:I72">(G9/2)</f>
        <v>1200</v>
      </c>
      <c r="J9" s="167">
        <f aca="true" t="shared" si="3" ref="J9:J72">(H9-I9)</f>
        <v>50</v>
      </c>
      <c r="K9" s="156"/>
    </row>
    <row r="10" spans="1:11" s="18" customFormat="1" ht="15.75" customHeight="1">
      <c r="A10" s="413">
        <v>4</v>
      </c>
      <c r="B10" s="140" t="s">
        <v>779</v>
      </c>
      <c r="C10" s="414" t="s">
        <v>394</v>
      </c>
      <c r="D10" s="402" t="s">
        <v>780</v>
      </c>
      <c r="E10" s="433" t="s">
        <v>776</v>
      </c>
      <c r="F10" s="238" t="s">
        <v>213</v>
      </c>
      <c r="G10" s="167">
        <f t="shared" si="0"/>
        <v>2400</v>
      </c>
      <c r="H10" s="167">
        <f t="shared" si="1"/>
        <v>1250</v>
      </c>
      <c r="I10" s="167">
        <f t="shared" si="2"/>
        <v>1200</v>
      </c>
      <c r="J10" s="167">
        <f t="shared" si="3"/>
        <v>50</v>
      </c>
      <c r="K10" s="156"/>
    </row>
    <row r="11" spans="1:11" s="18" customFormat="1" ht="15.75" customHeight="1">
      <c r="A11" s="413">
        <v>5</v>
      </c>
      <c r="B11" s="140" t="s">
        <v>252</v>
      </c>
      <c r="C11" s="414" t="s">
        <v>781</v>
      </c>
      <c r="D11" s="402" t="s">
        <v>782</v>
      </c>
      <c r="E11" s="433" t="s">
        <v>776</v>
      </c>
      <c r="F11" s="238" t="s">
        <v>213</v>
      </c>
      <c r="G11" s="167">
        <f t="shared" si="0"/>
        <v>2400</v>
      </c>
      <c r="H11" s="167">
        <f t="shared" si="1"/>
        <v>1250</v>
      </c>
      <c r="I11" s="167">
        <f aca="true" t="shared" si="4" ref="I11:I21">(G11/2)</f>
        <v>1200</v>
      </c>
      <c r="J11" s="167">
        <f aca="true" t="shared" si="5" ref="J11:J21">(H11-I11)</f>
        <v>50</v>
      </c>
      <c r="K11" s="156"/>
    </row>
    <row r="12" spans="1:11" s="18" customFormat="1" ht="15.75" customHeight="1">
      <c r="A12" s="413">
        <v>6</v>
      </c>
      <c r="B12" s="140" t="s">
        <v>252</v>
      </c>
      <c r="C12" s="414" t="s">
        <v>292</v>
      </c>
      <c r="D12" s="402" t="s">
        <v>783</v>
      </c>
      <c r="E12" s="433" t="s">
        <v>776</v>
      </c>
      <c r="F12" s="238" t="s">
        <v>213</v>
      </c>
      <c r="G12" s="167">
        <f t="shared" si="0"/>
        <v>2400</v>
      </c>
      <c r="H12" s="167">
        <f t="shared" si="1"/>
        <v>1250</v>
      </c>
      <c r="I12" s="167">
        <f t="shared" si="4"/>
        <v>1200</v>
      </c>
      <c r="J12" s="167">
        <f t="shared" si="5"/>
        <v>50</v>
      </c>
      <c r="K12" s="156"/>
    </row>
    <row r="13" spans="1:11" s="7" customFormat="1" ht="15.75" customHeight="1">
      <c r="A13" s="413">
        <v>7</v>
      </c>
      <c r="B13" s="140" t="s">
        <v>229</v>
      </c>
      <c r="C13" s="414" t="s">
        <v>329</v>
      </c>
      <c r="D13" s="402" t="s">
        <v>784</v>
      </c>
      <c r="E13" s="433" t="s">
        <v>776</v>
      </c>
      <c r="F13" s="238" t="s">
        <v>213</v>
      </c>
      <c r="G13" s="167">
        <f t="shared" si="0"/>
        <v>2400</v>
      </c>
      <c r="H13" s="167">
        <f t="shared" si="1"/>
        <v>1250</v>
      </c>
      <c r="I13" s="167">
        <f t="shared" si="4"/>
        <v>1200</v>
      </c>
      <c r="J13" s="167">
        <f t="shared" si="5"/>
        <v>50</v>
      </c>
      <c r="K13" s="156"/>
    </row>
    <row r="14" spans="1:11" s="18" customFormat="1" ht="15.75" customHeight="1">
      <c r="A14" s="413">
        <v>8</v>
      </c>
      <c r="B14" s="140" t="s">
        <v>278</v>
      </c>
      <c r="C14" s="414" t="s">
        <v>295</v>
      </c>
      <c r="D14" s="402" t="s">
        <v>785</v>
      </c>
      <c r="E14" s="433" t="s">
        <v>776</v>
      </c>
      <c r="F14" s="238" t="s">
        <v>213</v>
      </c>
      <c r="G14" s="167">
        <f t="shared" si="0"/>
        <v>2400</v>
      </c>
      <c r="H14" s="167">
        <f t="shared" si="1"/>
        <v>1250</v>
      </c>
      <c r="I14" s="167">
        <f t="shared" si="4"/>
        <v>1200</v>
      </c>
      <c r="J14" s="167">
        <f t="shared" si="5"/>
        <v>50</v>
      </c>
      <c r="K14" s="156"/>
    </row>
    <row r="15" spans="1:12" ht="15.75" customHeight="1">
      <c r="A15" s="413">
        <v>9</v>
      </c>
      <c r="B15" s="140" t="s">
        <v>257</v>
      </c>
      <c r="C15" s="414" t="s">
        <v>498</v>
      </c>
      <c r="D15" s="402" t="s">
        <v>786</v>
      </c>
      <c r="E15" s="433" t="s">
        <v>776</v>
      </c>
      <c r="F15" s="238" t="s">
        <v>213</v>
      </c>
      <c r="G15" s="167">
        <f t="shared" si="0"/>
        <v>2400</v>
      </c>
      <c r="H15" s="167">
        <f t="shared" si="1"/>
        <v>1250</v>
      </c>
      <c r="I15" s="167">
        <f t="shared" si="4"/>
        <v>1200</v>
      </c>
      <c r="J15" s="167">
        <f t="shared" si="5"/>
        <v>50</v>
      </c>
      <c r="K15" s="156"/>
      <c r="L15" s="1"/>
    </row>
    <row r="16" spans="1:12" ht="15.75" customHeight="1">
      <c r="A16" s="413">
        <v>10</v>
      </c>
      <c r="B16" s="140" t="s">
        <v>257</v>
      </c>
      <c r="C16" s="414" t="s">
        <v>502</v>
      </c>
      <c r="D16" s="402" t="s">
        <v>468</v>
      </c>
      <c r="E16" s="433" t="s">
        <v>776</v>
      </c>
      <c r="F16" s="238" t="s">
        <v>213</v>
      </c>
      <c r="G16" s="167">
        <f t="shared" si="0"/>
        <v>2400</v>
      </c>
      <c r="H16" s="167">
        <f t="shared" si="1"/>
        <v>1250</v>
      </c>
      <c r="I16" s="167">
        <f t="shared" si="4"/>
        <v>1200</v>
      </c>
      <c r="J16" s="167">
        <f t="shared" si="5"/>
        <v>50</v>
      </c>
      <c r="K16" s="156"/>
      <c r="L16" s="1"/>
    </row>
    <row r="17" spans="1:12" ht="15.75" customHeight="1">
      <c r="A17" s="413">
        <v>11</v>
      </c>
      <c r="B17" s="140" t="s">
        <v>229</v>
      </c>
      <c r="C17" s="414" t="s">
        <v>103</v>
      </c>
      <c r="D17" s="402" t="s">
        <v>787</v>
      </c>
      <c r="E17" s="433" t="s">
        <v>776</v>
      </c>
      <c r="F17" s="238" t="s">
        <v>213</v>
      </c>
      <c r="G17" s="167">
        <f t="shared" si="0"/>
        <v>2400</v>
      </c>
      <c r="H17" s="167">
        <f t="shared" si="1"/>
        <v>1250</v>
      </c>
      <c r="I17" s="167">
        <f t="shared" si="4"/>
        <v>1200</v>
      </c>
      <c r="J17" s="167">
        <f t="shared" si="5"/>
        <v>50</v>
      </c>
      <c r="K17" s="156"/>
      <c r="L17" s="1"/>
    </row>
    <row r="18" spans="1:12" ht="15.75" customHeight="1">
      <c r="A18" s="413">
        <v>12</v>
      </c>
      <c r="B18" s="140" t="s">
        <v>788</v>
      </c>
      <c r="C18" s="414" t="s">
        <v>118</v>
      </c>
      <c r="D18" s="402" t="s">
        <v>789</v>
      </c>
      <c r="E18" s="433" t="s">
        <v>776</v>
      </c>
      <c r="F18" s="238" t="s">
        <v>213</v>
      </c>
      <c r="G18" s="167">
        <f t="shared" si="0"/>
        <v>2400</v>
      </c>
      <c r="H18" s="167">
        <f t="shared" si="1"/>
        <v>1250</v>
      </c>
      <c r="I18" s="167">
        <f t="shared" si="4"/>
        <v>1200</v>
      </c>
      <c r="J18" s="167">
        <f t="shared" si="5"/>
        <v>50</v>
      </c>
      <c r="K18" s="156"/>
      <c r="L18" s="1"/>
    </row>
    <row r="19" spans="1:12" ht="15.75" customHeight="1">
      <c r="A19" s="413">
        <v>13</v>
      </c>
      <c r="B19" s="140" t="s">
        <v>229</v>
      </c>
      <c r="C19" s="414" t="s">
        <v>118</v>
      </c>
      <c r="D19" s="402" t="s">
        <v>790</v>
      </c>
      <c r="E19" s="433" t="s">
        <v>776</v>
      </c>
      <c r="F19" s="238" t="s">
        <v>213</v>
      </c>
      <c r="G19" s="167">
        <f t="shared" si="0"/>
        <v>2400</v>
      </c>
      <c r="H19" s="167">
        <f t="shared" si="1"/>
        <v>1250</v>
      </c>
      <c r="I19" s="167">
        <f t="shared" si="4"/>
        <v>1200</v>
      </c>
      <c r="J19" s="167">
        <f t="shared" si="5"/>
        <v>50</v>
      </c>
      <c r="K19" s="156"/>
      <c r="L19" s="1"/>
    </row>
    <row r="20" spans="1:12" ht="15.75" customHeight="1">
      <c r="A20" s="413">
        <v>14</v>
      </c>
      <c r="B20" s="140" t="s">
        <v>278</v>
      </c>
      <c r="C20" s="414" t="s">
        <v>333</v>
      </c>
      <c r="D20" s="402" t="s">
        <v>791</v>
      </c>
      <c r="E20" s="433" t="s">
        <v>776</v>
      </c>
      <c r="F20" s="238" t="s">
        <v>213</v>
      </c>
      <c r="G20" s="167">
        <f t="shared" si="0"/>
        <v>2400</v>
      </c>
      <c r="H20" s="167">
        <f t="shared" si="1"/>
        <v>1250</v>
      </c>
      <c r="I20" s="167">
        <f t="shared" si="4"/>
        <v>1200</v>
      </c>
      <c r="J20" s="167">
        <f t="shared" si="5"/>
        <v>50</v>
      </c>
      <c r="K20" s="156"/>
      <c r="L20" s="1"/>
    </row>
    <row r="21" spans="1:12" ht="15.75" customHeight="1">
      <c r="A21" s="413">
        <v>15</v>
      </c>
      <c r="B21" s="140" t="s">
        <v>792</v>
      </c>
      <c r="C21" s="414" t="s">
        <v>651</v>
      </c>
      <c r="D21" s="402" t="s">
        <v>793</v>
      </c>
      <c r="E21" s="433" t="s">
        <v>776</v>
      </c>
      <c r="F21" s="238" t="s">
        <v>213</v>
      </c>
      <c r="G21" s="167">
        <f t="shared" si="0"/>
        <v>2400</v>
      </c>
      <c r="H21" s="167">
        <f t="shared" si="1"/>
        <v>1250</v>
      </c>
      <c r="I21" s="167">
        <f t="shared" si="4"/>
        <v>1200</v>
      </c>
      <c r="J21" s="167">
        <f t="shared" si="5"/>
        <v>50</v>
      </c>
      <c r="K21" s="156"/>
      <c r="L21" s="1"/>
    </row>
    <row r="22" spans="1:12" ht="15.75" customHeight="1">
      <c r="A22" s="413">
        <v>16</v>
      </c>
      <c r="B22" s="140" t="s">
        <v>229</v>
      </c>
      <c r="C22" s="414" t="s">
        <v>306</v>
      </c>
      <c r="D22" s="402" t="s">
        <v>794</v>
      </c>
      <c r="E22" s="433" t="s">
        <v>776</v>
      </c>
      <c r="F22" s="238" t="s">
        <v>213</v>
      </c>
      <c r="G22" s="167">
        <f t="shared" si="0"/>
        <v>2400</v>
      </c>
      <c r="H22" s="167">
        <f t="shared" si="1"/>
        <v>1250</v>
      </c>
      <c r="I22" s="167">
        <f t="shared" si="2"/>
        <v>1200</v>
      </c>
      <c r="J22" s="167">
        <f t="shared" si="3"/>
        <v>50</v>
      </c>
      <c r="K22" s="32"/>
      <c r="L22" s="1"/>
    </row>
    <row r="23" spans="1:12" ht="15.75" customHeight="1">
      <c r="A23" s="413">
        <v>17</v>
      </c>
      <c r="B23" s="140" t="s">
        <v>251</v>
      </c>
      <c r="C23" s="414" t="s">
        <v>795</v>
      </c>
      <c r="D23" s="402" t="s">
        <v>796</v>
      </c>
      <c r="E23" s="433" t="s">
        <v>776</v>
      </c>
      <c r="F23" s="238" t="s">
        <v>213</v>
      </c>
      <c r="G23" s="167">
        <f t="shared" si="0"/>
        <v>2400</v>
      </c>
      <c r="H23" s="167">
        <f t="shared" si="1"/>
        <v>1250</v>
      </c>
      <c r="I23" s="167">
        <f t="shared" si="2"/>
        <v>1200</v>
      </c>
      <c r="J23" s="167">
        <f t="shared" si="3"/>
        <v>50</v>
      </c>
      <c r="K23" s="32"/>
      <c r="L23" s="1"/>
    </row>
    <row r="24" spans="1:12" ht="15.75" customHeight="1">
      <c r="A24" s="413">
        <v>18</v>
      </c>
      <c r="B24" s="140" t="s">
        <v>229</v>
      </c>
      <c r="C24" s="414" t="s">
        <v>797</v>
      </c>
      <c r="D24" s="402" t="s">
        <v>798</v>
      </c>
      <c r="E24" s="433" t="s">
        <v>776</v>
      </c>
      <c r="F24" s="238" t="s">
        <v>213</v>
      </c>
      <c r="G24" s="167">
        <f t="shared" si="0"/>
        <v>2400</v>
      </c>
      <c r="H24" s="167">
        <f t="shared" si="1"/>
        <v>1250</v>
      </c>
      <c r="I24" s="167">
        <f t="shared" si="2"/>
        <v>1200</v>
      </c>
      <c r="J24" s="167">
        <f t="shared" si="3"/>
        <v>50</v>
      </c>
      <c r="K24" s="32"/>
      <c r="L24" s="1"/>
    </row>
    <row r="25" spans="1:12" ht="15.75" customHeight="1">
      <c r="A25" s="413">
        <v>19</v>
      </c>
      <c r="B25" s="140" t="s">
        <v>799</v>
      </c>
      <c r="C25" s="414" t="s">
        <v>348</v>
      </c>
      <c r="D25" s="402" t="s">
        <v>800</v>
      </c>
      <c r="E25" s="433" t="s">
        <v>776</v>
      </c>
      <c r="F25" s="238" t="s">
        <v>213</v>
      </c>
      <c r="G25" s="167">
        <f t="shared" si="0"/>
        <v>2400</v>
      </c>
      <c r="H25" s="167">
        <f t="shared" si="1"/>
        <v>1250</v>
      </c>
      <c r="I25" s="167">
        <f t="shared" si="2"/>
        <v>1200</v>
      </c>
      <c r="J25" s="167">
        <f t="shared" si="3"/>
        <v>50</v>
      </c>
      <c r="K25" s="32"/>
      <c r="L25" s="1"/>
    </row>
    <row r="26" spans="1:12" ht="15.75" customHeight="1">
      <c r="A26" s="413">
        <v>20</v>
      </c>
      <c r="B26" s="140" t="s">
        <v>229</v>
      </c>
      <c r="C26" s="414" t="s">
        <v>258</v>
      </c>
      <c r="D26" s="402" t="s">
        <v>801</v>
      </c>
      <c r="E26" s="433" t="s">
        <v>776</v>
      </c>
      <c r="F26" s="238" t="s">
        <v>213</v>
      </c>
      <c r="G26" s="167">
        <f t="shared" si="0"/>
        <v>2400</v>
      </c>
      <c r="H26" s="167">
        <f t="shared" si="1"/>
        <v>1250</v>
      </c>
      <c r="I26" s="167">
        <f t="shared" si="2"/>
        <v>1200</v>
      </c>
      <c r="J26" s="167">
        <f t="shared" si="3"/>
        <v>50</v>
      </c>
      <c r="K26" s="32"/>
      <c r="L26" s="1"/>
    </row>
    <row r="27" spans="1:12" ht="15.75" customHeight="1">
      <c r="A27" s="413">
        <v>21</v>
      </c>
      <c r="B27" s="140" t="s">
        <v>802</v>
      </c>
      <c r="C27" s="414" t="s">
        <v>266</v>
      </c>
      <c r="D27" s="402" t="s">
        <v>803</v>
      </c>
      <c r="E27" s="433" t="s">
        <v>776</v>
      </c>
      <c r="F27" s="238" t="s">
        <v>213</v>
      </c>
      <c r="G27" s="167">
        <f t="shared" si="0"/>
        <v>2400</v>
      </c>
      <c r="H27" s="167">
        <f t="shared" si="1"/>
        <v>1250</v>
      </c>
      <c r="I27" s="167">
        <f t="shared" si="2"/>
        <v>1200</v>
      </c>
      <c r="J27" s="167">
        <f t="shared" si="3"/>
        <v>50</v>
      </c>
      <c r="K27" s="32"/>
      <c r="L27" s="1"/>
    </row>
    <row r="28" spans="1:12" ht="15.75" customHeight="1">
      <c r="A28" s="413">
        <v>22</v>
      </c>
      <c r="B28" s="140" t="s">
        <v>252</v>
      </c>
      <c r="C28" s="414" t="s">
        <v>339</v>
      </c>
      <c r="D28" s="402" t="s">
        <v>804</v>
      </c>
      <c r="E28" s="433" t="s">
        <v>776</v>
      </c>
      <c r="F28" s="238" t="s">
        <v>213</v>
      </c>
      <c r="G28" s="167">
        <f t="shared" si="0"/>
        <v>2400</v>
      </c>
      <c r="H28" s="167">
        <f t="shared" si="1"/>
        <v>1250</v>
      </c>
      <c r="I28" s="167">
        <f t="shared" si="2"/>
        <v>1200</v>
      </c>
      <c r="J28" s="167">
        <f t="shared" si="3"/>
        <v>50</v>
      </c>
      <c r="K28" s="32"/>
      <c r="L28" s="1"/>
    </row>
    <row r="29" spans="1:12" ht="15.75" customHeight="1">
      <c r="A29" s="413">
        <v>23</v>
      </c>
      <c r="B29" s="140" t="s">
        <v>304</v>
      </c>
      <c r="C29" s="414" t="s">
        <v>339</v>
      </c>
      <c r="D29" s="402" t="s">
        <v>34</v>
      </c>
      <c r="E29" s="433" t="s">
        <v>776</v>
      </c>
      <c r="F29" s="238" t="s">
        <v>213</v>
      </c>
      <c r="G29" s="167">
        <f t="shared" si="0"/>
        <v>2400</v>
      </c>
      <c r="H29" s="167">
        <f t="shared" si="1"/>
        <v>1250</v>
      </c>
      <c r="I29" s="167">
        <f t="shared" si="2"/>
        <v>1200</v>
      </c>
      <c r="J29" s="167">
        <f t="shared" si="3"/>
        <v>50</v>
      </c>
      <c r="K29" s="32"/>
      <c r="L29" s="1"/>
    </row>
    <row r="30" spans="1:12" ht="15.75" customHeight="1">
      <c r="A30" s="413">
        <v>24</v>
      </c>
      <c r="B30" s="140" t="s">
        <v>805</v>
      </c>
      <c r="C30" s="414" t="s">
        <v>806</v>
      </c>
      <c r="D30" s="402" t="s">
        <v>807</v>
      </c>
      <c r="E30" s="433" t="s">
        <v>776</v>
      </c>
      <c r="F30" s="238" t="s">
        <v>213</v>
      </c>
      <c r="G30" s="167">
        <f t="shared" si="0"/>
        <v>2400</v>
      </c>
      <c r="H30" s="167">
        <f t="shared" si="1"/>
        <v>1250</v>
      </c>
      <c r="I30" s="167">
        <f t="shared" si="2"/>
        <v>1200</v>
      </c>
      <c r="J30" s="167">
        <f t="shared" si="3"/>
        <v>50</v>
      </c>
      <c r="K30" s="32"/>
      <c r="L30" s="1"/>
    </row>
    <row r="31" spans="1:11" s="3" customFormat="1" ht="15.75" customHeight="1">
      <c r="A31" s="413">
        <v>25</v>
      </c>
      <c r="B31" s="140" t="s">
        <v>229</v>
      </c>
      <c r="C31" s="414" t="s">
        <v>308</v>
      </c>
      <c r="D31" s="402" t="s">
        <v>808</v>
      </c>
      <c r="E31" s="433" t="s">
        <v>776</v>
      </c>
      <c r="F31" s="238" t="s">
        <v>213</v>
      </c>
      <c r="G31" s="167">
        <f t="shared" si="0"/>
        <v>2400</v>
      </c>
      <c r="H31" s="167">
        <f t="shared" si="1"/>
        <v>1250</v>
      </c>
      <c r="I31" s="167">
        <f t="shared" si="2"/>
        <v>1200</v>
      </c>
      <c r="J31" s="167">
        <f t="shared" si="3"/>
        <v>50</v>
      </c>
      <c r="K31" s="32"/>
    </row>
    <row r="32" spans="1:11" s="3" customFormat="1" ht="15.75" customHeight="1">
      <c r="A32" s="413">
        <v>26</v>
      </c>
      <c r="B32" s="140" t="s">
        <v>809</v>
      </c>
      <c r="C32" s="414" t="s">
        <v>117</v>
      </c>
      <c r="D32" s="402" t="s">
        <v>810</v>
      </c>
      <c r="E32" s="433" t="s">
        <v>776</v>
      </c>
      <c r="F32" s="238" t="s">
        <v>213</v>
      </c>
      <c r="G32" s="167">
        <f t="shared" si="0"/>
        <v>2400</v>
      </c>
      <c r="H32" s="167">
        <f t="shared" si="1"/>
        <v>1250</v>
      </c>
      <c r="I32" s="167">
        <f t="shared" si="2"/>
        <v>1200</v>
      </c>
      <c r="J32" s="167">
        <f t="shared" si="3"/>
        <v>50</v>
      </c>
      <c r="K32" s="32"/>
    </row>
    <row r="33" spans="1:11" s="3" customFormat="1" ht="15.75" customHeight="1">
      <c r="A33" s="413">
        <v>27</v>
      </c>
      <c r="B33" s="140" t="s">
        <v>257</v>
      </c>
      <c r="C33" s="414" t="s">
        <v>255</v>
      </c>
      <c r="D33" s="402" t="s">
        <v>531</v>
      </c>
      <c r="E33" s="433" t="s">
        <v>776</v>
      </c>
      <c r="F33" s="238" t="s">
        <v>213</v>
      </c>
      <c r="G33" s="167">
        <f t="shared" si="0"/>
        <v>2400</v>
      </c>
      <c r="H33" s="167">
        <f t="shared" si="1"/>
        <v>1250</v>
      </c>
      <c r="I33" s="167">
        <f t="shared" si="2"/>
        <v>1200</v>
      </c>
      <c r="J33" s="167">
        <f t="shared" si="3"/>
        <v>50</v>
      </c>
      <c r="K33" s="32"/>
    </row>
    <row r="34" spans="1:11" s="3" customFormat="1" ht="15.75" customHeight="1">
      <c r="A34" s="413">
        <v>28</v>
      </c>
      <c r="B34" s="140" t="s">
        <v>591</v>
      </c>
      <c r="C34" s="414" t="s">
        <v>811</v>
      </c>
      <c r="D34" s="402" t="s">
        <v>182</v>
      </c>
      <c r="E34" s="433" t="s">
        <v>776</v>
      </c>
      <c r="F34" s="238" t="s">
        <v>213</v>
      </c>
      <c r="G34" s="167">
        <f t="shared" si="0"/>
        <v>2400</v>
      </c>
      <c r="H34" s="167">
        <f t="shared" si="1"/>
        <v>1250</v>
      </c>
      <c r="I34" s="167">
        <f t="shared" si="2"/>
        <v>1200</v>
      </c>
      <c r="J34" s="167">
        <f t="shared" si="3"/>
        <v>50</v>
      </c>
      <c r="K34" s="32"/>
    </row>
    <row r="35" spans="1:11" s="3" customFormat="1" ht="15.75" customHeight="1">
      <c r="A35" s="413">
        <v>29</v>
      </c>
      <c r="B35" s="140" t="s">
        <v>229</v>
      </c>
      <c r="C35" s="414" t="s">
        <v>812</v>
      </c>
      <c r="D35" s="402" t="s">
        <v>813</v>
      </c>
      <c r="E35" s="433" t="s">
        <v>776</v>
      </c>
      <c r="F35" s="238" t="s">
        <v>213</v>
      </c>
      <c r="G35" s="167">
        <f t="shared" si="0"/>
        <v>2400</v>
      </c>
      <c r="H35" s="167">
        <f t="shared" si="1"/>
        <v>1250</v>
      </c>
      <c r="I35" s="167">
        <f t="shared" si="2"/>
        <v>1200</v>
      </c>
      <c r="J35" s="167">
        <f t="shared" si="3"/>
        <v>50</v>
      </c>
      <c r="K35" s="32"/>
    </row>
    <row r="36" spans="1:11" s="3" customFormat="1" ht="15.75" customHeight="1">
      <c r="A36" s="413">
        <v>30</v>
      </c>
      <c r="B36" s="140" t="s">
        <v>229</v>
      </c>
      <c r="C36" s="414" t="s">
        <v>224</v>
      </c>
      <c r="D36" s="402" t="s">
        <v>814</v>
      </c>
      <c r="E36" s="433" t="s">
        <v>815</v>
      </c>
      <c r="F36" s="238" t="s">
        <v>213</v>
      </c>
      <c r="G36" s="167">
        <f t="shared" si="0"/>
        <v>2400</v>
      </c>
      <c r="H36" s="167">
        <f t="shared" si="1"/>
        <v>1250</v>
      </c>
      <c r="I36" s="167">
        <f t="shared" si="2"/>
        <v>1200</v>
      </c>
      <c r="J36" s="167">
        <f t="shared" si="3"/>
        <v>50</v>
      </c>
      <c r="K36" s="166"/>
    </row>
    <row r="37" spans="1:11" s="3" customFormat="1" ht="15.75" customHeight="1">
      <c r="A37" s="413">
        <v>31</v>
      </c>
      <c r="B37" s="140" t="s">
        <v>304</v>
      </c>
      <c r="C37" s="414" t="s">
        <v>751</v>
      </c>
      <c r="D37" s="402" t="s">
        <v>816</v>
      </c>
      <c r="E37" s="433" t="s">
        <v>815</v>
      </c>
      <c r="F37" s="238" t="s">
        <v>213</v>
      </c>
      <c r="G37" s="167">
        <f t="shared" si="0"/>
        <v>2400</v>
      </c>
      <c r="H37" s="167">
        <f t="shared" si="1"/>
        <v>1250</v>
      </c>
      <c r="I37" s="167">
        <f t="shared" si="2"/>
        <v>1200</v>
      </c>
      <c r="J37" s="167">
        <f t="shared" si="3"/>
        <v>50</v>
      </c>
      <c r="K37" s="32"/>
    </row>
    <row r="38" spans="1:11" s="3" customFormat="1" ht="15.75" customHeight="1">
      <c r="A38" s="413">
        <v>32</v>
      </c>
      <c r="B38" s="140" t="s">
        <v>817</v>
      </c>
      <c r="C38" s="414" t="s">
        <v>279</v>
      </c>
      <c r="D38" s="402" t="s">
        <v>818</v>
      </c>
      <c r="E38" s="433" t="s">
        <v>815</v>
      </c>
      <c r="F38" s="238" t="s">
        <v>213</v>
      </c>
      <c r="G38" s="167">
        <f t="shared" si="0"/>
        <v>2400</v>
      </c>
      <c r="H38" s="167">
        <f t="shared" si="1"/>
        <v>1250</v>
      </c>
      <c r="I38" s="167">
        <f t="shared" si="2"/>
        <v>1200</v>
      </c>
      <c r="J38" s="167">
        <f t="shared" si="3"/>
        <v>50</v>
      </c>
      <c r="K38" s="32"/>
    </row>
    <row r="39" spans="1:11" s="3" customFormat="1" ht="15.75" customHeight="1">
      <c r="A39" s="413">
        <v>33</v>
      </c>
      <c r="B39" s="140" t="s">
        <v>819</v>
      </c>
      <c r="C39" s="414" t="s">
        <v>279</v>
      </c>
      <c r="D39" s="402" t="s">
        <v>820</v>
      </c>
      <c r="E39" s="433" t="s">
        <v>815</v>
      </c>
      <c r="F39" s="238" t="s">
        <v>213</v>
      </c>
      <c r="G39" s="167">
        <f t="shared" si="0"/>
        <v>2400</v>
      </c>
      <c r="H39" s="167">
        <f t="shared" si="1"/>
        <v>1250</v>
      </c>
      <c r="I39" s="167">
        <f t="shared" si="2"/>
        <v>1200</v>
      </c>
      <c r="J39" s="167">
        <f t="shared" si="3"/>
        <v>50</v>
      </c>
      <c r="K39" s="32"/>
    </row>
    <row r="40" spans="1:11" s="3" customFormat="1" ht="15.75" customHeight="1">
      <c r="A40" s="413">
        <v>34</v>
      </c>
      <c r="B40" s="140" t="s">
        <v>229</v>
      </c>
      <c r="C40" s="414" t="s">
        <v>821</v>
      </c>
      <c r="D40" s="402" t="s">
        <v>822</v>
      </c>
      <c r="E40" s="433" t="s">
        <v>815</v>
      </c>
      <c r="F40" s="238" t="s">
        <v>213</v>
      </c>
      <c r="G40" s="167">
        <f t="shared" si="0"/>
        <v>2400</v>
      </c>
      <c r="H40" s="167">
        <f t="shared" si="1"/>
        <v>1250</v>
      </c>
      <c r="I40" s="167">
        <f t="shared" si="2"/>
        <v>1200</v>
      </c>
      <c r="J40" s="167">
        <f t="shared" si="3"/>
        <v>50</v>
      </c>
      <c r="K40" s="32"/>
    </row>
    <row r="41" spans="1:11" s="3" customFormat="1" ht="15.75" customHeight="1">
      <c r="A41" s="413">
        <v>35</v>
      </c>
      <c r="B41" s="140" t="s">
        <v>278</v>
      </c>
      <c r="C41" s="414" t="s">
        <v>823</v>
      </c>
      <c r="D41" s="402" t="s">
        <v>723</v>
      </c>
      <c r="E41" s="433" t="s">
        <v>815</v>
      </c>
      <c r="F41" s="238" t="s">
        <v>213</v>
      </c>
      <c r="G41" s="167">
        <f t="shared" si="0"/>
        <v>2400</v>
      </c>
      <c r="H41" s="167">
        <f t="shared" si="1"/>
        <v>1250</v>
      </c>
      <c r="I41" s="167">
        <f t="shared" si="2"/>
        <v>1200</v>
      </c>
      <c r="J41" s="167">
        <f t="shared" si="3"/>
        <v>50</v>
      </c>
      <c r="K41" s="32"/>
    </row>
    <row r="42" spans="1:11" s="3" customFormat="1" ht="15.75" customHeight="1">
      <c r="A42" s="413">
        <v>36</v>
      </c>
      <c r="B42" s="140" t="s">
        <v>229</v>
      </c>
      <c r="C42" s="414" t="s">
        <v>442</v>
      </c>
      <c r="D42" s="402" t="s">
        <v>786</v>
      </c>
      <c r="E42" s="433" t="s">
        <v>815</v>
      </c>
      <c r="F42" s="238" t="s">
        <v>213</v>
      </c>
      <c r="G42" s="167">
        <f t="shared" si="0"/>
        <v>2400</v>
      </c>
      <c r="H42" s="167">
        <f t="shared" si="1"/>
        <v>1250</v>
      </c>
      <c r="I42" s="167">
        <f t="shared" si="2"/>
        <v>1200</v>
      </c>
      <c r="J42" s="167">
        <f t="shared" si="3"/>
        <v>50</v>
      </c>
      <c r="K42" s="32"/>
    </row>
    <row r="43" spans="1:11" s="3" customFormat="1" ht="15.75" customHeight="1">
      <c r="A43" s="413">
        <v>37</v>
      </c>
      <c r="B43" s="140" t="s">
        <v>235</v>
      </c>
      <c r="C43" s="414" t="s">
        <v>289</v>
      </c>
      <c r="D43" s="402" t="s">
        <v>824</v>
      </c>
      <c r="E43" s="433" t="s">
        <v>815</v>
      </c>
      <c r="F43" s="238" t="s">
        <v>213</v>
      </c>
      <c r="G43" s="167">
        <f t="shared" si="0"/>
        <v>2400</v>
      </c>
      <c r="H43" s="167">
        <f t="shared" si="1"/>
        <v>1250</v>
      </c>
      <c r="I43" s="167">
        <f t="shared" si="2"/>
        <v>1200</v>
      </c>
      <c r="J43" s="167">
        <f t="shared" si="3"/>
        <v>50</v>
      </c>
      <c r="K43" s="32"/>
    </row>
    <row r="44" spans="1:11" s="3" customFormat="1" ht="15.75" customHeight="1">
      <c r="A44" s="413">
        <v>38</v>
      </c>
      <c r="B44" s="140" t="s">
        <v>825</v>
      </c>
      <c r="C44" s="414" t="s">
        <v>291</v>
      </c>
      <c r="D44" s="402" t="s">
        <v>826</v>
      </c>
      <c r="E44" s="433" t="s">
        <v>815</v>
      </c>
      <c r="F44" s="238" t="s">
        <v>213</v>
      </c>
      <c r="G44" s="167">
        <f t="shared" si="0"/>
        <v>2400</v>
      </c>
      <c r="H44" s="167">
        <f t="shared" si="1"/>
        <v>1250</v>
      </c>
      <c r="I44" s="167">
        <f t="shared" si="2"/>
        <v>1200</v>
      </c>
      <c r="J44" s="167">
        <f t="shared" si="3"/>
        <v>50</v>
      </c>
      <c r="K44" s="32"/>
    </row>
    <row r="45" spans="1:11" s="3" customFormat="1" ht="15.75" customHeight="1">
      <c r="A45" s="413">
        <v>39</v>
      </c>
      <c r="B45" s="140" t="s">
        <v>827</v>
      </c>
      <c r="C45" s="414" t="s">
        <v>292</v>
      </c>
      <c r="D45" s="402" t="s">
        <v>828</v>
      </c>
      <c r="E45" s="433" t="s">
        <v>815</v>
      </c>
      <c r="F45" s="238" t="s">
        <v>213</v>
      </c>
      <c r="G45" s="167">
        <f t="shared" si="0"/>
        <v>2400</v>
      </c>
      <c r="H45" s="167">
        <f t="shared" si="1"/>
        <v>1250</v>
      </c>
      <c r="I45" s="167">
        <f t="shared" si="2"/>
        <v>1200</v>
      </c>
      <c r="J45" s="167">
        <f t="shared" si="3"/>
        <v>50</v>
      </c>
      <c r="K45" s="32"/>
    </row>
    <row r="46" spans="1:11" s="3" customFormat="1" ht="15.75" customHeight="1">
      <c r="A46" s="413">
        <v>40</v>
      </c>
      <c r="B46" s="140" t="s">
        <v>356</v>
      </c>
      <c r="C46" s="414" t="s">
        <v>329</v>
      </c>
      <c r="D46" s="402" t="s">
        <v>829</v>
      </c>
      <c r="E46" s="433" t="s">
        <v>815</v>
      </c>
      <c r="F46" s="394" t="s">
        <v>1188</v>
      </c>
      <c r="G46" s="167">
        <f t="shared" si="0"/>
        <v>2400</v>
      </c>
      <c r="H46" s="167">
        <f t="shared" si="1"/>
        <v>1250</v>
      </c>
      <c r="I46" s="167">
        <f t="shared" si="2"/>
        <v>1200</v>
      </c>
      <c r="J46" s="167">
        <f t="shared" si="3"/>
        <v>50</v>
      </c>
      <c r="K46" s="32"/>
    </row>
    <row r="47" spans="1:11" s="3" customFormat="1" ht="15.75" customHeight="1">
      <c r="A47" s="413">
        <v>41</v>
      </c>
      <c r="B47" s="140" t="s">
        <v>830</v>
      </c>
      <c r="C47" s="414" t="s">
        <v>329</v>
      </c>
      <c r="D47" s="402" t="s">
        <v>831</v>
      </c>
      <c r="E47" s="433" t="s">
        <v>815</v>
      </c>
      <c r="F47" s="238" t="s">
        <v>213</v>
      </c>
      <c r="G47" s="167">
        <f t="shared" si="0"/>
        <v>2400</v>
      </c>
      <c r="H47" s="167">
        <f t="shared" si="1"/>
        <v>1250</v>
      </c>
      <c r="I47" s="167">
        <f t="shared" si="2"/>
        <v>1200</v>
      </c>
      <c r="J47" s="167">
        <f t="shared" si="3"/>
        <v>50</v>
      </c>
      <c r="K47" s="32"/>
    </row>
    <row r="48" spans="1:11" s="3" customFormat="1" ht="15.75" customHeight="1">
      <c r="A48" s="413">
        <v>42</v>
      </c>
      <c r="B48" s="140" t="s">
        <v>229</v>
      </c>
      <c r="C48" s="414" t="s">
        <v>233</v>
      </c>
      <c r="D48" s="402" t="s">
        <v>832</v>
      </c>
      <c r="E48" s="433" t="s">
        <v>815</v>
      </c>
      <c r="F48" s="238" t="s">
        <v>213</v>
      </c>
      <c r="G48" s="167">
        <f t="shared" si="0"/>
        <v>2400</v>
      </c>
      <c r="H48" s="167">
        <f t="shared" si="1"/>
        <v>1250</v>
      </c>
      <c r="I48" s="167">
        <f t="shared" si="2"/>
        <v>1200</v>
      </c>
      <c r="J48" s="167">
        <f t="shared" si="3"/>
        <v>50</v>
      </c>
      <c r="K48" s="32"/>
    </row>
    <row r="49" spans="1:11" s="3" customFormat="1" ht="15.75" customHeight="1">
      <c r="A49" s="413">
        <v>43</v>
      </c>
      <c r="B49" s="140" t="s">
        <v>229</v>
      </c>
      <c r="C49" s="414" t="s">
        <v>233</v>
      </c>
      <c r="D49" s="402" t="s">
        <v>833</v>
      </c>
      <c r="E49" s="433" t="s">
        <v>815</v>
      </c>
      <c r="F49" s="238" t="s">
        <v>213</v>
      </c>
      <c r="G49" s="167">
        <f t="shared" si="0"/>
        <v>2400</v>
      </c>
      <c r="H49" s="167">
        <f t="shared" si="1"/>
        <v>1250</v>
      </c>
      <c r="I49" s="167">
        <f t="shared" si="2"/>
        <v>1200</v>
      </c>
      <c r="J49" s="167">
        <f t="shared" si="3"/>
        <v>50</v>
      </c>
      <c r="K49" s="32"/>
    </row>
    <row r="50" spans="1:11" s="3" customFormat="1" ht="15.75" customHeight="1">
      <c r="A50" s="413">
        <v>44</v>
      </c>
      <c r="B50" s="140" t="s">
        <v>229</v>
      </c>
      <c r="C50" s="414" t="s">
        <v>834</v>
      </c>
      <c r="D50" s="403" t="s">
        <v>835</v>
      </c>
      <c r="E50" s="433" t="s">
        <v>815</v>
      </c>
      <c r="F50" s="238" t="s">
        <v>213</v>
      </c>
      <c r="G50" s="167">
        <f t="shared" si="0"/>
        <v>2400</v>
      </c>
      <c r="H50" s="167">
        <f t="shared" si="1"/>
        <v>1250</v>
      </c>
      <c r="I50" s="167">
        <f t="shared" si="2"/>
        <v>1200</v>
      </c>
      <c r="J50" s="167">
        <f t="shared" si="3"/>
        <v>50</v>
      </c>
      <c r="K50" s="32"/>
    </row>
    <row r="51" spans="1:11" s="3" customFormat="1" ht="15.75" customHeight="1">
      <c r="A51" s="413">
        <v>45</v>
      </c>
      <c r="B51" s="140" t="s">
        <v>357</v>
      </c>
      <c r="C51" s="414" t="s">
        <v>68</v>
      </c>
      <c r="D51" s="402" t="s">
        <v>703</v>
      </c>
      <c r="E51" s="433" t="s">
        <v>815</v>
      </c>
      <c r="F51" s="238" t="s">
        <v>213</v>
      </c>
      <c r="G51" s="167">
        <f t="shared" si="0"/>
        <v>2400</v>
      </c>
      <c r="H51" s="167">
        <f t="shared" si="1"/>
        <v>1250</v>
      </c>
      <c r="I51" s="167">
        <f t="shared" si="2"/>
        <v>1200</v>
      </c>
      <c r="J51" s="167">
        <f t="shared" si="3"/>
        <v>50</v>
      </c>
      <c r="K51" s="32"/>
    </row>
    <row r="52" spans="1:11" s="3" customFormat="1" ht="15.75" customHeight="1">
      <c r="A52" s="413">
        <v>46</v>
      </c>
      <c r="B52" s="140" t="s">
        <v>240</v>
      </c>
      <c r="C52" s="414" t="s">
        <v>502</v>
      </c>
      <c r="D52" s="402" t="s">
        <v>836</v>
      </c>
      <c r="E52" s="433" t="s">
        <v>815</v>
      </c>
      <c r="F52" s="238" t="s">
        <v>213</v>
      </c>
      <c r="G52" s="167">
        <f t="shared" si="0"/>
        <v>2400</v>
      </c>
      <c r="H52" s="167">
        <f t="shared" si="1"/>
        <v>1250</v>
      </c>
      <c r="I52" s="167">
        <f t="shared" si="2"/>
        <v>1200</v>
      </c>
      <c r="J52" s="167">
        <f t="shared" si="3"/>
        <v>50</v>
      </c>
      <c r="K52" s="32"/>
    </row>
    <row r="53" spans="1:11" s="3" customFormat="1" ht="15.75" customHeight="1">
      <c r="A53" s="413">
        <v>47</v>
      </c>
      <c r="B53" s="140" t="s">
        <v>559</v>
      </c>
      <c r="C53" s="414" t="s">
        <v>502</v>
      </c>
      <c r="D53" s="402" t="s">
        <v>837</v>
      </c>
      <c r="E53" s="433" t="s">
        <v>815</v>
      </c>
      <c r="F53" s="238" t="s">
        <v>213</v>
      </c>
      <c r="G53" s="167">
        <f t="shared" si="0"/>
        <v>2400</v>
      </c>
      <c r="H53" s="167">
        <f t="shared" si="1"/>
        <v>1250</v>
      </c>
      <c r="I53" s="167">
        <f t="shared" si="2"/>
        <v>1200</v>
      </c>
      <c r="J53" s="167">
        <f t="shared" si="3"/>
        <v>50</v>
      </c>
      <c r="K53" s="32"/>
    </row>
    <row r="54" spans="1:11" s="3" customFormat="1" ht="15.75" customHeight="1">
      <c r="A54" s="413">
        <v>48</v>
      </c>
      <c r="B54" s="140" t="s">
        <v>243</v>
      </c>
      <c r="C54" s="414" t="s">
        <v>838</v>
      </c>
      <c r="D54" s="402" t="s">
        <v>839</v>
      </c>
      <c r="E54" s="433" t="s">
        <v>815</v>
      </c>
      <c r="F54" s="238" t="s">
        <v>213</v>
      </c>
      <c r="G54" s="167">
        <f t="shared" si="0"/>
        <v>2400</v>
      </c>
      <c r="H54" s="167">
        <f t="shared" si="1"/>
        <v>1250</v>
      </c>
      <c r="I54" s="167">
        <f t="shared" si="2"/>
        <v>1200</v>
      </c>
      <c r="J54" s="167">
        <f t="shared" si="3"/>
        <v>50</v>
      </c>
      <c r="K54" s="32"/>
    </row>
    <row r="55" spans="1:11" s="3" customFormat="1" ht="15.75" customHeight="1">
      <c r="A55" s="413">
        <v>49</v>
      </c>
      <c r="B55" s="140" t="s">
        <v>304</v>
      </c>
      <c r="C55" s="414" t="s">
        <v>245</v>
      </c>
      <c r="D55" s="402" t="s">
        <v>841</v>
      </c>
      <c r="E55" s="433" t="s">
        <v>815</v>
      </c>
      <c r="F55" s="238" t="s">
        <v>213</v>
      </c>
      <c r="G55" s="167">
        <f t="shared" si="0"/>
        <v>2400</v>
      </c>
      <c r="H55" s="167">
        <f t="shared" si="1"/>
        <v>1250</v>
      </c>
      <c r="I55" s="167">
        <f t="shared" si="2"/>
        <v>1200</v>
      </c>
      <c r="J55" s="167">
        <f t="shared" si="3"/>
        <v>50</v>
      </c>
      <c r="K55" s="32"/>
    </row>
    <row r="56" spans="1:11" s="3" customFormat="1" ht="15.75" customHeight="1">
      <c r="A56" s="413">
        <v>50</v>
      </c>
      <c r="B56" s="140" t="s">
        <v>356</v>
      </c>
      <c r="C56" s="414" t="s">
        <v>842</v>
      </c>
      <c r="D56" s="402" t="s">
        <v>843</v>
      </c>
      <c r="E56" s="433" t="s">
        <v>815</v>
      </c>
      <c r="F56" s="238" t="s">
        <v>213</v>
      </c>
      <c r="G56" s="167">
        <f t="shared" si="0"/>
        <v>2400</v>
      </c>
      <c r="H56" s="167">
        <f t="shared" si="1"/>
        <v>1250</v>
      </c>
      <c r="I56" s="167">
        <f t="shared" si="2"/>
        <v>1200</v>
      </c>
      <c r="J56" s="167">
        <f t="shared" si="3"/>
        <v>50</v>
      </c>
      <c r="K56" s="32"/>
    </row>
    <row r="57" spans="1:11" s="3" customFormat="1" ht="15.75" customHeight="1">
      <c r="A57" s="413">
        <v>51</v>
      </c>
      <c r="B57" s="140" t="s">
        <v>223</v>
      </c>
      <c r="C57" s="414" t="s">
        <v>118</v>
      </c>
      <c r="D57" s="402" t="s">
        <v>844</v>
      </c>
      <c r="E57" s="433" t="s">
        <v>815</v>
      </c>
      <c r="F57" s="238" t="s">
        <v>213</v>
      </c>
      <c r="G57" s="167">
        <f t="shared" si="0"/>
        <v>2400</v>
      </c>
      <c r="H57" s="167">
        <f t="shared" si="1"/>
        <v>1250</v>
      </c>
      <c r="I57" s="167">
        <f t="shared" si="2"/>
        <v>1200</v>
      </c>
      <c r="J57" s="167">
        <f t="shared" si="3"/>
        <v>50</v>
      </c>
      <c r="K57" s="32"/>
    </row>
    <row r="58" spans="1:11" s="3" customFormat="1" ht="15.75" customHeight="1">
      <c r="A58" s="413">
        <v>52</v>
      </c>
      <c r="B58" s="140" t="s">
        <v>264</v>
      </c>
      <c r="C58" s="414" t="s">
        <v>306</v>
      </c>
      <c r="D58" s="402" t="s">
        <v>847</v>
      </c>
      <c r="E58" s="433" t="s">
        <v>815</v>
      </c>
      <c r="F58" s="238" t="s">
        <v>213</v>
      </c>
      <c r="G58" s="167">
        <f t="shared" si="0"/>
        <v>2400</v>
      </c>
      <c r="H58" s="167">
        <f t="shared" si="1"/>
        <v>1250</v>
      </c>
      <c r="I58" s="167">
        <f t="shared" si="2"/>
        <v>1200</v>
      </c>
      <c r="J58" s="167">
        <f t="shared" si="3"/>
        <v>50</v>
      </c>
      <c r="K58" s="32"/>
    </row>
    <row r="59" spans="1:11" s="3" customFormat="1" ht="15.75" customHeight="1">
      <c r="A59" s="413">
        <v>53</v>
      </c>
      <c r="B59" s="140" t="s">
        <v>229</v>
      </c>
      <c r="C59" s="414" t="s">
        <v>255</v>
      </c>
      <c r="D59" s="402" t="s">
        <v>849</v>
      </c>
      <c r="E59" s="433" t="s">
        <v>815</v>
      </c>
      <c r="F59" s="238" t="s">
        <v>213</v>
      </c>
      <c r="G59" s="167">
        <f t="shared" si="0"/>
        <v>2400</v>
      </c>
      <c r="H59" s="167">
        <f t="shared" si="1"/>
        <v>1250</v>
      </c>
      <c r="I59" s="167">
        <f t="shared" si="2"/>
        <v>1200</v>
      </c>
      <c r="J59" s="167">
        <f t="shared" si="3"/>
        <v>50</v>
      </c>
      <c r="K59" s="32"/>
    </row>
    <row r="60" spans="1:11" s="3" customFormat="1" ht="15.75" customHeight="1">
      <c r="A60" s="413">
        <v>54</v>
      </c>
      <c r="B60" s="140" t="s">
        <v>229</v>
      </c>
      <c r="C60" s="414" t="s">
        <v>253</v>
      </c>
      <c r="D60" s="402" t="s">
        <v>850</v>
      </c>
      <c r="E60" s="433" t="s">
        <v>815</v>
      </c>
      <c r="F60" s="238" t="s">
        <v>213</v>
      </c>
      <c r="G60" s="167">
        <f t="shared" si="0"/>
        <v>2400</v>
      </c>
      <c r="H60" s="167">
        <f t="shared" si="1"/>
        <v>1250</v>
      </c>
      <c r="I60" s="167">
        <f t="shared" si="2"/>
        <v>1200</v>
      </c>
      <c r="J60" s="167">
        <f t="shared" si="3"/>
        <v>50</v>
      </c>
      <c r="K60" s="32"/>
    </row>
    <row r="61" spans="1:11" s="3" customFormat="1" ht="15.75" customHeight="1">
      <c r="A61" s="413">
        <v>55</v>
      </c>
      <c r="B61" s="140" t="s">
        <v>249</v>
      </c>
      <c r="C61" s="414" t="s">
        <v>348</v>
      </c>
      <c r="D61" s="402" t="s">
        <v>851</v>
      </c>
      <c r="E61" s="433" t="s">
        <v>815</v>
      </c>
      <c r="F61" s="238" t="s">
        <v>213</v>
      </c>
      <c r="G61" s="167">
        <f t="shared" si="0"/>
        <v>2400</v>
      </c>
      <c r="H61" s="167">
        <f t="shared" si="1"/>
        <v>1250</v>
      </c>
      <c r="I61" s="167">
        <f t="shared" si="2"/>
        <v>1200</v>
      </c>
      <c r="J61" s="167">
        <f t="shared" si="3"/>
        <v>50</v>
      </c>
      <c r="K61" s="32"/>
    </row>
    <row r="62" spans="1:11" s="3" customFormat="1" ht="15.75" customHeight="1">
      <c r="A62" s="413">
        <v>56</v>
      </c>
      <c r="B62" s="140" t="s">
        <v>356</v>
      </c>
      <c r="C62" s="414" t="s">
        <v>102</v>
      </c>
      <c r="D62" s="403" t="s">
        <v>852</v>
      </c>
      <c r="E62" s="433" t="s">
        <v>815</v>
      </c>
      <c r="F62" s="238" t="s">
        <v>213</v>
      </c>
      <c r="G62" s="167">
        <f t="shared" si="0"/>
        <v>2400</v>
      </c>
      <c r="H62" s="167">
        <f t="shared" si="1"/>
        <v>1250</v>
      </c>
      <c r="I62" s="167">
        <f t="shared" si="2"/>
        <v>1200</v>
      </c>
      <c r="J62" s="167">
        <f t="shared" si="3"/>
        <v>50</v>
      </c>
      <c r="K62" s="32"/>
    </row>
    <row r="63" spans="1:11" s="3" customFormat="1" ht="15.75" customHeight="1">
      <c r="A63" s="413">
        <v>57</v>
      </c>
      <c r="B63" s="140" t="s">
        <v>853</v>
      </c>
      <c r="C63" s="414" t="s">
        <v>265</v>
      </c>
      <c r="D63" s="402" t="s">
        <v>854</v>
      </c>
      <c r="E63" s="433" t="s">
        <v>815</v>
      </c>
      <c r="F63" s="238" t="s">
        <v>213</v>
      </c>
      <c r="G63" s="167">
        <f t="shared" si="0"/>
        <v>2400</v>
      </c>
      <c r="H63" s="167">
        <f t="shared" si="1"/>
        <v>1250</v>
      </c>
      <c r="I63" s="167">
        <f t="shared" si="2"/>
        <v>1200</v>
      </c>
      <c r="J63" s="167">
        <f t="shared" si="3"/>
        <v>50</v>
      </c>
      <c r="K63" s="32"/>
    </row>
    <row r="64" spans="1:11" s="3" customFormat="1" ht="15.75" customHeight="1">
      <c r="A64" s="413">
        <v>58</v>
      </c>
      <c r="B64" s="140" t="s">
        <v>240</v>
      </c>
      <c r="C64" s="414" t="s">
        <v>268</v>
      </c>
      <c r="D64" s="402" t="s">
        <v>855</v>
      </c>
      <c r="E64" s="433" t="s">
        <v>815</v>
      </c>
      <c r="F64" s="238" t="s">
        <v>213</v>
      </c>
      <c r="G64" s="167">
        <f t="shared" si="0"/>
        <v>2400</v>
      </c>
      <c r="H64" s="167">
        <f t="shared" si="1"/>
        <v>1250</v>
      </c>
      <c r="I64" s="167">
        <f t="shared" si="2"/>
        <v>1200</v>
      </c>
      <c r="J64" s="167">
        <f t="shared" si="3"/>
        <v>50</v>
      </c>
      <c r="K64" s="32"/>
    </row>
    <row r="65" spans="1:11" s="3" customFormat="1" ht="15.75" customHeight="1">
      <c r="A65" s="413">
        <v>59</v>
      </c>
      <c r="B65" s="140" t="s">
        <v>856</v>
      </c>
      <c r="C65" s="414" t="s">
        <v>339</v>
      </c>
      <c r="D65" s="402" t="s">
        <v>857</v>
      </c>
      <c r="E65" s="433" t="s">
        <v>815</v>
      </c>
      <c r="F65" s="238" t="s">
        <v>213</v>
      </c>
      <c r="G65" s="167">
        <f t="shared" si="0"/>
        <v>2400</v>
      </c>
      <c r="H65" s="167">
        <f t="shared" si="1"/>
        <v>1250</v>
      </c>
      <c r="I65" s="167">
        <f t="shared" si="2"/>
        <v>1200</v>
      </c>
      <c r="J65" s="167">
        <f t="shared" si="3"/>
        <v>50</v>
      </c>
      <c r="K65" s="32"/>
    </row>
    <row r="66" spans="1:11" s="3" customFormat="1" ht="15.75" customHeight="1">
      <c r="A66" s="413">
        <v>60</v>
      </c>
      <c r="B66" s="140" t="s">
        <v>858</v>
      </c>
      <c r="C66" s="414" t="s">
        <v>859</v>
      </c>
      <c r="D66" s="402" t="s">
        <v>860</v>
      </c>
      <c r="E66" s="433" t="s">
        <v>815</v>
      </c>
      <c r="F66" s="238" t="s">
        <v>213</v>
      </c>
      <c r="G66" s="167">
        <f t="shared" si="0"/>
        <v>2400</v>
      </c>
      <c r="H66" s="167">
        <f t="shared" si="1"/>
        <v>1250</v>
      </c>
      <c r="I66" s="167">
        <f t="shared" si="2"/>
        <v>1200</v>
      </c>
      <c r="J66" s="167">
        <f t="shared" si="3"/>
        <v>50</v>
      </c>
      <c r="K66" s="32"/>
    </row>
    <row r="67" spans="1:11" s="3" customFormat="1" ht="15.75" customHeight="1">
      <c r="A67" s="413">
        <v>61</v>
      </c>
      <c r="B67" s="140" t="s">
        <v>229</v>
      </c>
      <c r="C67" s="414" t="s">
        <v>490</v>
      </c>
      <c r="D67" s="402" t="s">
        <v>861</v>
      </c>
      <c r="E67" s="433" t="s">
        <v>815</v>
      </c>
      <c r="F67" s="238" t="s">
        <v>213</v>
      </c>
      <c r="G67" s="167">
        <f t="shared" si="0"/>
        <v>2400</v>
      </c>
      <c r="H67" s="167">
        <f t="shared" si="1"/>
        <v>1250</v>
      </c>
      <c r="I67" s="167">
        <f t="shared" si="2"/>
        <v>1200</v>
      </c>
      <c r="J67" s="167">
        <f t="shared" si="3"/>
        <v>50</v>
      </c>
      <c r="K67" s="32"/>
    </row>
    <row r="68" spans="1:11" s="3" customFormat="1" ht="15.75" customHeight="1">
      <c r="A68" s="413">
        <v>62</v>
      </c>
      <c r="B68" s="140" t="s">
        <v>229</v>
      </c>
      <c r="C68" s="414" t="s">
        <v>101</v>
      </c>
      <c r="D68" s="402" t="s">
        <v>862</v>
      </c>
      <c r="E68" s="433" t="s">
        <v>815</v>
      </c>
      <c r="F68" s="238" t="s">
        <v>213</v>
      </c>
      <c r="G68" s="167">
        <f t="shared" si="0"/>
        <v>2400</v>
      </c>
      <c r="H68" s="167">
        <f t="shared" si="1"/>
        <v>1250</v>
      </c>
      <c r="I68" s="167">
        <f t="shared" si="2"/>
        <v>1200</v>
      </c>
      <c r="J68" s="167">
        <f t="shared" si="3"/>
        <v>50</v>
      </c>
      <c r="K68" s="32"/>
    </row>
    <row r="69" spans="1:11" s="3" customFormat="1" ht="15.75" customHeight="1">
      <c r="A69" s="413">
        <v>63</v>
      </c>
      <c r="B69" s="415" t="s">
        <v>863</v>
      </c>
      <c r="C69" s="416" t="s">
        <v>106</v>
      </c>
      <c r="D69" s="403" t="s">
        <v>864</v>
      </c>
      <c r="E69" s="433" t="s">
        <v>865</v>
      </c>
      <c r="F69" s="238" t="s">
        <v>213</v>
      </c>
      <c r="G69" s="167">
        <f t="shared" si="0"/>
        <v>2400</v>
      </c>
      <c r="H69" s="167">
        <f t="shared" si="1"/>
        <v>1250</v>
      </c>
      <c r="I69" s="167">
        <f t="shared" si="2"/>
        <v>1200</v>
      </c>
      <c r="J69" s="167">
        <f t="shared" si="3"/>
        <v>50</v>
      </c>
      <c r="K69" s="32"/>
    </row>
    <row r="70" spans="1:11" s="3" customFormat="1" ht="15.75" customHeight="1">
      <c r="A70" s="413">
        <v>64</v>
      </c>
      <c r="B70" s="415" t="s">
        <v>229</v>
      </c>
      <c r="C70" s="416" t="s">
        <v>274</v>
      </c>
      <c r="D70" s="403" t="s">
        <v>866</v>
      </c>
      <c r="E70" s="433" t="s">
        <v>865</v>
      </c>
      <c r="F70" s="238" t="s">
        <v>213</v>
      </c>
      <c r="G70" s="167">
        <f t="shared" si="0"/>
        <v>2400</v>
      </c>
      <c r="H70" s="167">
        <f t="shared" si="1"/>
        <v>1250</v>
      </c>
      <c r="I70" s="167">
        <f t="shared" si="2"/>
        <v>1200</v>
      </c>
      <c r="J70" s="167">
        <f t="shared" si="3"/>
        <v>50</v>
      </c>
      <c r="K70" s="166"/>
    </row>
    <row r="71" spans="1:11" s="3" customFormat="1" ht="15.75" customHeight="1">
      <c r="A71" s="413">
        <v>65</v>
      </c>
      <c r="B71" s="140" t="s">
        <v>441</v>
      </c>
      <c r="C71" s="414" t="s">
        <v>277</v>
      </c>
      <c r="D71" s="402" t="s">
        <v>867</v>
      </c>
      <c r="E71" s="433" t="s">
        <v>865</v>
      </c>
      <c r="F71" s="238" t="s">
        <v>213</v>
      </c>
      <c r="G71" s="167">
        <f t="shared" si="0"/>
        <v>2400</v>
      </c>
      <c r="H71" s="167">
        <f t="shared" si="1"/>
        <v>1250</v>
      </c>
      <c r="I71" s="167">
        <f t="shared" si="2"/>
        <v>1200</v>
      </c>
      <c r="J71" s="167">
        <f t="shared" si="3"/>
        <v>50</v>
      </c>
      <c r="K71" s="32"/>
    </row>
    <row r="72" spans="1:11" s="3" customFormat="1" ht="15.75" customHeight="1">
      <c r="A72" s="413">
        <v>66</v>
      </c>
      <c r="B72" s="140" t="s">
        <v>620</v>
      </c>
      <c r="C72" s="414" t="s">
        <v>442</v>
      </c>
      <c r="D72" s="402" t="s">
        <v>868</v>
      </c>
      <c r="E72" s="433" t="s">
        <v>865</v>
      </c>
      <c r="F72" s="238" t="s">
        <v>213</v>
      </c>
      <c r="G72" s="167">
        <f t="shared" si="0"/>
        <v>2400</v>
      </c>
      <c r="H72" s="167">
        <f t="shared" si="1"/>
        <v>1250</v>
      </c>
      <c r="I72" s="167">
        <f t="shared" si="2"/>
        <v>1200</v>
      </c>
      <c r="J72" s="167">
        <f t="shared" si="3"/>
        <v>50</v>
      </c>
      <c r="K72" s="32"/>
    </row>
    <row r="73" spans="1:12" ht="15.75" customHeight="1">
      <c r="A73" s="413">
        <v>67</v>
      </c>
      <c r="B73" s="140" t="s">
        <v>869</v>
      </c>
      <c r="C73" s="414" t="s">
        <v>870</v>
      </c>
      <c r="D73" s="402" t="s">
        <v>871</v>
      </c>
      <c r="E73" s="433" t="s">
        <v>865</v>
      </c>
      <c r="F73" s="238" t="s">
        <v>213</v>
      </c>
      <c r="G73" s="167">
        <f aca="true" t="shared" si="6" ref="G73:G114">480*5</f>
        <v>2400</v>
      </c>
      <c r="H73" s="167">
        <f aca="true" t="shared" si="7" ref="H73:H114">250*5</f>
        <v>1250</v>
      </c>
      <c r="I73" s="167">
        <f aca="true" t="shared" si="8" ref="I73:I114">(G73/2)</f>
        <v>1200</v>
      </c>
      <c r="J73" s="167">
        <f aca="true" t="shared" si="9" ref="J73:J115">(H73-I73)</f>
        <v>50</v>
      </c>
      <c r="K73" s="32"/>
      <c r="L73" s="1"/>
    </row>
    <row r="74" spans="1:12" ht="15.75" customHeight="1">
      <c r="A74" s="413">
        <v>68</v>
      </c>
      <c r="B74" s="140" t="s">
        <v>687</v>
      </c>
      <c r="C74" s="414" t="s">
        <v>289</v>
      </c>
      <c r="D74" s="402" t="s">
        <v>872</v>
      </c>
      <c r="E74" s="433" t="s">
        <v>865</v>
      </c>
      <c r="F74" s="238" t="s">
        <v>213</v>
      </c>
      <c r="G74" s="167">
        <f t="shared" si="6"/>
        <v>2400</v>
      </c>
      <c r="H74" s="167">
        <f t="shared" si="7"/>
        <v>1250</v>
      </c>
      <c r="I74" s="167">
        <f t="shared" si="8"/>
        <v>1200</v>
      </c>
      <c r="J74" s="167">
        <f t="shared" si="9"/>
        <v>50</v>
      </c>
      <c r="K74" s="32"/>
      <c r="L74" s="1"/>
    </row>
    <row r="75" spans="1:12" ht="15.75" customHeight="1">
      <c r="A75" s="413">
        <v>69</v>
      </c>
      <c r="B75" s="140" t="s">
        <v>321</v>
      </c>
      <c r="C75" s="414" t="s">
        <v>329</v>
      </c>
      <c r="D75" s="402" t="s">
        <v>873</v>
      </c>
      <c r="E75" s="433" t="s">
        <v>865</v>
      </c>
      <c r="F75" s="238" t="s">
        <v>213</v>
      </c>
      <c r="G75" s="167">
        <f t="shared" si="6"/>
        <v>2400</v>
      </c>
      <c r="H75" s="167">
        <f t="shared" si="7"/>
        <v>1250</v>
      </c>
      <c r="I75" s="167">
        <f t="shared" si="8"/>
        <v>1200</v>
      </c>
      <c r="J75" s="167">
        <f t="shared" si="9"/>
        <v>50</v>
      </c>
      <c r="K75" s="32"/>
      <c r="L75" s="1"/>
    </row>
    <row r="76" spans="1:12" ht="15.75" customHeight="1">
      <c r="A76" s="413">
        <v>70</v>
      </c>
      <c r="B76" s="140" t="s">
        <v>252</v>
      </c>
      <c r="C76" s="414" t="s">
        <v>294</v>
      </c>
      <c r="D76" s="402" t="s">
        <v>874</v>
      </c>
      <c r="E76" s="433" t="s">
        <v>865</v>
      </c>
      <c r="F76" s="238" t="s">
        <v>213</v>
      </c>
      <c r="G76" s="167">
        <f t="shared" si="6"/>
        <v>2400</v>
      </c>
      <c r="H76" s="167">
        <f t="shared" si="7"/>
        <v>1250</v>
      </c>
      <c r="I76" s="167">
        <f t="shared" si="8"/>
        <v>1200</v>
      </c>
      <c r="J76" s="167">
        <f t="shared" si="9"/>
        <v>50</v>
      </c>
      <c r="K76" s="32"/>
      <c r="L76" s="1"/>
    </row>
    <row r="77" spans="1:12" ht="15.75" customHeight="1">
      <c r="A77" s="413">
        <v>71</v>
      </c>
      <c r="B77" s="140" t="s">
        <v>875</v>
      </c>
      <c r="C77" s="414" t="s">
        <v>876</v>
      </c>
      <c r="D77" s="402" t="s">
        <v>877</v>
      </c>
      <c r="E77" s="433" t="s">
        <v>865</v>
      </c>
      <c r="F77" s="238" t="s">
        <v>213</v>
      </c>
      <c r="G77" s="167">
        <f t="shared" si="6"/>
        <v>2400</v>
      </c>
      <c r="H77" s="167">
        <f t="shared" si="7"/>
        <v>1250</v>
      </c>
      <c r="I77" s="167">
        <f t="shared" si="8"/>
        <v>1200</v>
      </c>
      <c r="J77" s="167">
        <f t="shared" si="9"/>
        <v>50</v>
      </c>
      <c r="K77" s="32"/>
      <c r="L77" s="1"/>
    </row>
    <row r="78" spans="1:12" ht="15.75" customHeight="1">
      <c r="A78" s="413">
        <v>72</v>
      </c>
      <c r="B78" s="140" t="s">
        <v>282</v>
      </c>
      <c r="C78" s="414" t="s">
        <v>9</v>
      </c>
      <c r="D78" s="402" t="s">
        <v>878</v>
      </c>
      <c r="E78" s="433" t="s">
        <v>865</v>
      </c>
      <c r="F78" s="238" t="s">
        <v>213</v>
      </c>
      <c r="G78" s="167">
        <f t="shared" si="6"/>
        <v>2400</v>
      </c>
      <c r="H78" s="167">
        <f t="shared" si="7"/>
        <v>1250</v>
      </c>
      <c r="I78" s="167">
        <f t="shared" si="8"/>
        <v>1200</v>
      </c>
      <c r="J78" s="167">
        <f t="shared" si="9"/>
        <v>50</v>
      </c>
      <c r="K78" s="32"/>
      <c r="L78" s="1"/>
    </row>
    <row r="79" spans="1:12" ht="15.75" customHeight="1">
      <c r="A79" s="413">
        <v>73</v>
      </c>
      <c r="B79" s="140" t="s">
        <v>879</v>
      </c>
      <c r="C79" s="414" t="s">
        <v>99</v>
      </c>
      <c r="D79" s="402" t="s">
        <v>880</v>
      </c>
      <c r="E79" s="433" t="s">
        <v>865</v>
      </c>
      <c r="F79" s="238" t="s">
        <v>213</v>
      </c>
      <c r="G79" s="167">
        <f t="shared" si="6"/>
        <v>2400</v>
      </c>
      <c r="H79" s="167">
        <f t="shared" si="7"/>
        <v>1250</v>
      </c>
      <c r="I79" s="167">
        <f t="shared" si="8"/>
        <v>1200</v>
      </c>
      <c r="J79" s="167">
        <f t="shared" si="9"/>
        <v>50</v>
      </c>
      <c r="K79" s="32"/>
      <c r="L79" s="1"/>
    </row>
    <row r="80" spans="1:11" s="90" customFormat="1" ht="15.75" customHeight="1">
      <c r="A80" s="413">
        <v>74</v>
      </c>
      <c r="B80" s="415" t="s">
        <v>892</v>
      </c>
      <c r="C80" s="416" t="s">
        <v>296</v>
      </c>
      <c r="D80" s="403" t="s">
        <v>893</v>
      </c>
      <c r="E80" s="434" t="s">
        <v>865</v>
      </c>
      <c r="F80" s="238" t="s">
        <v>213</v>
      </c>
      <c r="G80" s="167">
        <f t="shared" si="6"/>
        <v>2400</v>
      </c>
      <c r="H80" s="167">
        <f t="shared" si="7"/>
        <v>1250</v>
      </c>
      <c r="I80" s="167">
        <f t="shared" si="8"/>
        <v>1200</v>
      </c>
      <c r="J80" s="167">
        <f t="shared" si="9"/>
        <v>50</v>
      </c>
      <c r="K80" s="147"/>
    </row>
    <row r="81" spans="1:12" ht="15.75" customHeight="1">
      <c r="A81" s="413">
        <v>75</v>
      </c>
      <c r="B81" s="140" t="s">
        <v>356</v>
      </c>
      <c r="C81" s="414" t="s">
        <v>333</v>
      </c>
      <c r="D81" s="402" t="s">
        <v>881</v>
      </c>
      <c r="E81" s="433" t="s">
        <v>865</v>
      </c>
      <c r="F81" s="238" t="s">
        <v>213</v>
      </c>
      <c r="G81" s="167">
        <f t="shared" si="6"/>
        <v>2400</v>
      </c>
      <c r="H81" s="167">
        <f t="shared" si="7"/>
        <v>1250</v>
      </c>
      <c r="I81" s="167">
        <f t="shared" si="8"/>
        <v>1200</v>
      </c>
      <c r="J81" s="167">
        <f t="shared" si="9"/>
        <v>50</v>
      </c>
      <c r="K81" s="32"/>
      <c r="L81" s="1"/>
    </row>
    <row r="82" spans="1:12" ht="15.75" customHeight="1">
      <c r="A82" s="413">
        <v>76</v>
      </c>
      <c r="B82" s="140" t="s">
        <v>863</v>
      </c>
      <c r="C82" s="414" t="s">
        <v>268</v>
      </c>
      <c r="D82" s="402" t="s">
        <v>882</v>
      </c>
      <c r="E82" s="433" t="s">
        <v>865</v>
      </c>
      <c r="F82" s="238" t="s">
        <v>213</v>
      </c>
      <c r="G82" s="167">
        <f t="shared" si="6"/>
        <v>2400</v>
      </c>
      <c r="H82" s="167">
        <f t="shared" si="7"/>
        <v>1250</v>
      </c>
      <c r="I82" s="167">
        <f t="shared" si="8"/>
        <v>1200</v>
      </c>
      <c r="J82" s="167">
        <f t="shared" si="9"/>
        <v>50</v>
      </c>
      <c r="K82" s="32"/>
      <c r="L82" s="1"/>
    </row>
    <row r="83" spans="1:12" ht="15.75" customHeight="1">
      <c r="A83" s="413">
        <v>77</v>
      </c>
      <c r="B83" s="140" t="s">
        <v>883</v>
      </c>
      <c r="C83" s="414" t="s">
        <v>339</v>
      </c>
      <c r="D83" s="402" t="s">
        <v>884</v>
      </c>
      <c r="E83" s="433" t="s">
        <v>865</v>
      </c>
      <c r="F83" s="238" t="s">
        <v>213</v>
      </c>
      <c r="G83" s="167">
        <f t="shared" si="6"/>
        <v>2400</v>
      </c>
      <c r="H83" s="167">
        <f t="shared" si="7"/>
        <v>1250</v>
      </c>
      <c r="I83" s="167">
        <f t="shared" si="8"/>
        <v>1200</v>
      </c>
      <c r="J83" s="167">
        <f t="shared" si="9"/>
        <v>50</v>
      </c>
      <c r="K83" s="32"/>
      <c r="L83" s="1"/>
    </row>
    <row r="84" spans="1:12" ht="15.75" customHeight="1">
      <c r="A84" s="413">
        <v>78</v>
      </c>
      <c r="B84" s="140" t="s">
        <v>229</v>
      </c>
      <c r="C84" s="414" t="s">
        <v>117</v>
      </c>
      <c r="D84" s="402" t="s">
        <v>885</v>
      </c>
      <c r="E84" s="433" t="s">
        <v>865</v>
      </c>
      <c r="F84" s="238" t="s">
        <v>213</v>
      </c>
      <c r="G84" s="167">
        <f t="shared" si="6"/>
        <v>2400</v>
      </c>
      <c r="H84" s="167">
        <f t="shared" si="7"/>
        <v>1250</v>
      </c>
      <c r="I84" s="167">
        <f t="shared" si="8"/>
        <v>1200</v>
      </c>
      <c r="J84" s="167">
        <f t="shared" si="9"/>
        <v>50</v>
      </c>
      <c r="K84" s="32"/>
      <c r="L84" s="1"/>
    </row>
    <row r="85" spans="1:12" ht="15.75" customHeight="1">
      <c r="A85" s="413">
        <v>79</v>
      </c>
      <c r="B85" s="140" t="s">
        <v>886</v>
      </c>
      <c r="C85" s="414" t="s">
        <v>887</v>
      </c>
      <c r="D85" s="402" t="s">
        <v>888</v>
      </c>
      <c r="E85" s="433" t="s">
        <v>865</v>
      </c>
      <c r="F85" s="238" t="s">
        <v>213</v>
      </c>
      <c r="G85" s="167">
        <f t="shared" si="6"/>
        <v>2400</v>
      </c>
      <c r="H85" s="167">
        <f t="shared" si="7"/>
        <v>1250</v>
      </c>
      <c r="I85" s="167">
        <f t="shared" si="8"/>
        <v>1200</v>
      </c>
      <c r="J85" s="167">
        <f t="shared" si="9"/>
        <v>50</v>
      </c>
      <c r="K85" s="32"/>
      <c r="L85" s="1"/>
    </row>
    <row r="86" spans="1:12" ht="15.75" customHeight="1">
      <c r="A86" s="413">
        <v>80</v>
      </c>
      <c r="B86" s="140" t="s">
        <v>251</v>
      </c>
      <c r="C86" s="414" t="s">
        <v>263</v>
      </c>
      <c r="D86" s="402" t="s">
        <v>889</v>
      </c>
      <c r="E86" s="433" t="s">
        <v>865</v>
      </c>
      <c r="F86" s="238" t="s">
        <v>213</v>
      </c>
      <c r="G86" s="167">
        <f t="shared" si="6"/>
        <v>2400</v>
      </c>
      <c r="H86" s="167">
        <f t="shared" si="7"/>
        <v>1250</v>
      </c>
      <c r="I86" s="167">
        <f t="shared" si="8"/>
        <v>1200</v>
      </c>
      <c r="J86" s="167">
        <f t="shared" si="9"/>
        <v>50</v>
      </c>
      <c r="K86" s="32"/>
      <c r="L86" s="1"/>
    </row>
    <row r="87" spans="1:12" ht="15.75" customHeight="1">
      <c r="A87" s="413">
        <v>81</v>
      </c>
      <c r="B87" s="140" t="s">
        <v>890</v>
      </c>
      <c r="C87" s="414" t="s">
        <v>390</v>
      </c>
      <c r="D87" s="402" t="s">
        <v>891</v>
      </c>
      <c r="E87" s="433" t="s">
        <v>865</v>
      </c>
      <c r="F87" s="238" t="s">
        <v>213</v>
      </c>
      <c r="G87" s="167">
        <f t="shared" si="6"/>
        <v>2400</v>
      </c>
      <c r="H87" s="167">
        <f t="shared" si="7"/>
        <v>1250</v>
      </c>
      <c r="I87" s="167">
        <f t="shared" si="8"/>
        <v>1200</v>
      </c>
      <c r="J87" s="167">
        <f t="shared" si="9"/>
        <v>50</v>
      </c>
      <c r="K87" s="32"/>
      <c r="L87" s="1"/>
    </row>
    <row r="88" spans="1:12" ht="15.75" customHeight="1">
      <c r="A88" s="413">
        <v>82</v>
      </c>
      <c r="B88" s="140" t="s">
        <v>441</v>
      </c>
      <c r="C88" s="414" t="s">
        <v>230</v>
      </c>
      <c r="D88" s="402" t="s">
        <v>894</v>
      </c>
      <c r="E88" s="433" t="s">
        <v>895</v>
      </c>
      <c r="F88" s="238" t="s">
        <v>213</v>
      </c>
      <c r="G88" s="167">
        <f t="shared" si="6"/>
        <v>2400</v>
      </c>
      <c r="H88" s="167">
        <f t="shared" si="7"/>
        <v>1250</v>
      </c>
      <c r="I88" s="167">
        <f t="shared" si="8"/>
        <v>1200</v>
      </c>
      <c r="J88" s="167">
        <f t="shared" si="9"/>
        <v>50</v>
      </c>
      <c r="K88" s="32"/>
      <c r="L88" s="1"/>
    </row>
    <row r="89" spans="1:12" ht="15.75" customHeight="1">
      <c r="A89" s="413">
        <v>83</v>
      </c>
      <c r="B89" s="140" t="s">
        <v>229</v>
      </c>
      <c r="C89" s="414" t="s">
        <v>896</v>
      </c>
      <c r="D89" s="402" t="s">
        <v>897</v>
      </c>
      <c r="E89" s="433" t="s">
        <v>895</v>
      </c>
      <c r="F89" s="238" t="s">
        <v>213</v>
      </c>
      <c r="G89" s="167">
        <f t="shared" si="6"/>
        <v>2400</v>
      </c>
      <c r="H89" s="167">
        <f t="shared" si="7"/>
        <v>1250</v>
      </c>
      <c r="I89" s="167">
        <f t="shared" si="8"/>
        <v>1200</v>
      </c>
      <c r="J89" s="167">
        <f t="shared" si="9"/>
        <v>50</v>
      </c>
      <c r="K89" s="32"/>
      <c r="L89" s="1"/>
    </row>
    <row r="90" spans="1:12" ht="15.75" customHeight="1">
      <c r="A90" s="413">
        <v>84</v>
      </c>
      <c r="B90" s="140" t="s">
        <v>898</v>
      </c>
      <c r="C90" s="414" t="s">
        <v>296</v>
      </c>
      <c r="D90" s="402" t="s">
        <v>899</v>
      </c>
      <c r="E90" s="433" t="s">
        <v>895</v>
      </c>
      <c r="F90" s="238" t="s">
        <v>213</v>
      </c>
      <c r="G90" s="167">
        <f t="shared" si="6"/>
        <v>2400</v>
      </c>
      <c r="H90" s="167">
        <f t="shared" si="7"/>
        <v>1250</v>
      </c>
      <c r="I90" s="167">
        <f t="shared" si="8"/>
        <v>1200</v>
      </c>
      <c r="J90" s="167">
        <f t="shared" si="9"/>
        <v>50</v>
      </c>
      <c r="K90" s="32"/>
      <c r="L90" s="1"/>
    </row>
    <row r="91" spans="1:12" ht="15.75" customHeight="1">
      <c r="A91" s="413">
        <v>85</v>
      </c>
      <c r="B91" s="140" t="s">
        <v>229</v>
      </c>
      <c r="C91" s="414" t="s">
        <v>306</v>
      </c>
      <c r="D91" s="402" t="s">
        <v>900</v>
      </c>
      <c r="E91" s="433" t="s">
        <v>895</v>
      </c>
      <c r="F91" s="238" t="s">
        <v>213</v>
      </c>
      <c r="G91" s="167">
        <f t="shared" si="6"/>
        <v>2400</v>
      </c>
      <c r="H91" s="167">
        <f t="shared" si="7"/>
        <v>1250</v>
      </c>
      <c r="I91" s="167">
        <f t="shared" si="8"/>
        <v>1200</v>
      </c>
      <c r="J91" s="167">
        <f t="shared" si="9"/>
        <v>50</v>
      </c>
      <c r="K91" s="32"/>
      <c r="L91" s="1"/>
    </row>
    <row r="92" spans="1:12" ht="15.75" customHeight="1">
      <c r="A92" s="413">
        <v>86</v>
      </c>
      <c r="B92" s="140" t="s">
        <v>901</v>
      </c>
      <c r="C92" s="414" t="s">
        <v>262</v>
      </c>
      <c r="D92" s="402" t="s">
        <v>902</v>
      </c>
      <c r="E92" s="433" t="s">
        <v>895</v>
      </c>
      <c r="F92" s="238" t="s">
        <v>213</v>
      </c>
      <c r="G92" s="167">
        <f t="shared" si="6"/>
        <v>2400</v>
      </c>
      <c r="H92" s="167">
        <f t="shared" si="7"/>
        <v>1250</v>
      </c>
      <c r="I92" s="167">
        <f t="shared" si="8"/>
        <v>1200</v>
      </c>
      <c r="J92" s="167">
        <f t="shared" si="9"/>
        <v>50</v>
      </c>
      <c r="K92" s="32"/>
      <c r="L92" s="1"/>
    </row>
    <row r="93" spans="1:12" ht="15.75" customHeight="1">
      <c r="A93" s="413">
        <v>87</v>
      </c>
      <c r="B93" s="140" t="s">
        <v>356</v>
      </c>
      <c r="C93" s="414" t="s">
        <v>373</v>
      </c>
      <c r="D93" s="402" t="s">
        <v>903</v>
      </c>
      <c r="E93" s="433" t="s">
        <v>895</v>
      </c>
      <c r="F93" s="394" t="s">
        <v>1188</v>
      </c>
      <c r="G93" s="167">
        <f t="shared" si="6"/>
        <v>2400</v>
      </c>
      <c r="H93" s="167">
        <f t="shared" si="7"/>
        <v>1250</v>
      </c>
      <c r="I93" s="167">
        <f t="shared" si="8"/>
        <v>1200</v>
      </c>
      <c r="J93" s="167">
        <f t="shared" si="9"/>
        <v>50</v>
      </c>
      <c r="K93" s="32"/>
      <c r="L93" s="1"/>
    </row>
    <row r="94" spans="1:12" ht="15.75" customHeight="1">
      <c r="A94" s="413">
        <v>88</v>
      </c>
      <c r="B94" s="417" t="s">
        <v>905</v>
      </c>
      <c r="C94" s="418" t="s">
        <v>906</v>
      </c>
      <c r="D94" s="404" t="s">
        <v>907</v>
      </c>
      <c r="E94" s="433" t="s">
        <v>904</v>
      </c>
      <c r="F94" s="238" t="s">
        <v>213</v>
      </c>
      <c r="G94" s="167">
        <f t="shared" si="6"/>
        <v>2400</v>
      </c>
      <c r="H94" s="167">
        <f t="shared" si="7"/>
        <v>1250</v>
      </c>
      <c r="I94" s="167">
        <f t="shared" si="8"/>
        <v>1200</v>
      </c>
      <c r="J94" s="167">
        <f t="shared" si="9"/>
        <v>50</v>
      </c>
      <c r="K94" s="32"/>
      <c r="L94" s="1"/>
    </row>
    <row r="95" spans="1:12" ht="15.75" customHeight="1">
      <c r="A95" s="413">
        <v>89</v>
      </c>
      <c r="B95" s="417" t="s">
        <v>356</v>
      </c>
      <c r="C95" s="418" t="s">
        <v>442</v>
      </c>
      <c r="D95" s="404" t="s">
        <v>762</v>
      </c>
      <c r="E95" s="433" t="s">
        <v>904</v>
      </c>
      <c r="F95" s="238" t="s">
        <v>213</v>
      </c>
      <c r="G95" s="167">
        <f t="shared" si="6"/>
        <v>2400</v>
      </c>
      <c r="H95" s="167">
        <f t="shared" si="7"/>
        <v>1250</v>
      </c>
      <c r="I95" s="167">
        <f t="shared" si="8"/>
        <v>1200</v>
      </c>
      <c r="J95" s="167">
        <f t="shared" si="9"/>
        <v>50</v>
      </c>
      <c r="K95" s="32"/>
      <c r="L95" s="1"/>
    </row>
    <row r="96" spans="1:12" ht="15.75" customHeight="1">
      <c r="A96" s="413">
        <v>90</v>
      </c>
      <c r="B96" s="417" t="s">
        <v>280</v>
      </c>
      <c r="C96" s="418" t="s">
        <v>279</v>
      </c>
      <c r="D96" s="404" t="s">
        <v>867</v>
      </c>
      <c r="E96" s="433" t="s">
        <v>904</v>
      </c>
      <c r="F96" s="238" t="s">
        <v>213</v>
      </c>
      <c r="G96" s="167">
        <f t="shared" si="6"/>
        <v>2400</v>
      </c>
      <c r="H96" s="167">
        <f t="shared" si="7"/>
        <v>1250</v>
      </c>
      <c r="I96" s="167">
        <f t="shared" si="8"/>
        <v>1200</v>
      </c>
      <c r="J96" s="167">
        <f t="shared" si="9"/>
        <v>50</v>
      </c>
      <c r="K96" s="32"/>
      <c r="L96" s="1"/>
    </row>
    <row r="97" spans="1:12" ht="15.75" customHeight="1">
      <c r="A97" s="413">
        <v>91</v>
      </c>
      <c r="B97" s="417" t="s">
        <v>229</v>
      </c>
      <c r="C97" s="418" t="s">
        <v>870</v>
      </c>
      <c r="D97" s="404" t="s">
        <v>910</v>
      </c>
      <c r="E97" s="433" t="s">
        <v>904</v>
      </c>
      <c r="F97" s="238" t="s">
        <v>213</v>
      </c>
      <c r="G97" s="167">
        <f t="shared" si="6"/>
        <v>2400</v>
      </c>
      <c r="H97" s="167">
        <f t="shared" si="7"/>
        <v>1250</v>
      </c>
      <c r="I97" s="167">
        <f t="shared" si="8"/>
        <v>1200</v>
      </c>
      <c r="J97" s="167">
        <f t="shared" si="9"/>
        <v>50</v>
      </c>
      <c r="K97" s="32"/>
      <c r="L97" s="1"/>
    </row>
    <row r="98" spans="1:12" ht="15.75" customHeight="1">
      <c r="A98" s="413">
        <v>92</v>
      </c>
      <c r="B98" s="417" t="s">
        <v>856</v>
      </c>
      <c r="C98" s="418" t="s">
        <v>911</v>
      </c>
      <c r="D98" s="404" t="s">
        <v>912</v>
      </c>
      <c r="E98" s="433" t="s">
        <v>904</v>
      </c>
      <c r="F98" s="238" t="s">
        <v>213</v>
      </c>
      <c r="G98" s="167">
        <f t="shared" si="6"/>
        <v>2400</v>
      </c>
      <c r="H98" s="167">
        <f t="shared" si="7"/>
        <v>1250</v>
      </c>
      <c r="I98" s="167">
        <f t="shared" si="8"/>
        <v>1200</v>
      </c>
      <c r="J98" s="167">
        <f t="shared" si="9"/>
        <v>50</v>
      </c>
      <c r="K98" s="32"/>
      <c r="L98" s="1"/>
    </row>
    <row r="99" spans="1:11" s="102" customFormat="1" ht="15.75" customHeight="1">
      <c r="A99" s="413">
        <v>93</v>
      </c>
      <c r="B99" s="419" t="s">
        <v>356</v>
      </c>
      <c r="C99" s="420" t="s">
        <v>322</v>
      </c>
      <c r="D99" s="405" t="s">
        <v>854</v>
      </c>
      <c r="E99" s="434" t="s">
        <v>904</v>
      </c>
      <c r="F99" s="238" t="s">
        <v>213</v>
      </c>
      <c r="G99" s="167">
        <f t="shared" si="6"/>
        <v>2400</v>
      </c>
      <c r="H99" s="167">
        <f t="shared" si="7"/>
        <v>1250</v>
      </c>
      <c r="I99" s="167">
        <f t="shared" si="8"/>
        <v>1200</v>
      </c>
      <c r="J99" s="167">
        <f t="shared" si="9"/>
        <v>50</v>
      </c>
      <c r="K99" s="32"/>
    </row>
    <row r="100" spans="1:12" ht="15.75" customHeight="1">
      <c r="A100" s="413">
        <v>94</v>
      </c>
      <c r="B100" s="417" t="s">
        <v>913</v>
      </c>
      <c r="C100" s="418" t="s">
        <v>231</v>
      </c>
      <c r="D100" s="404" t="s">
        <v>914</v>
      </c>
      <c r="E100" s="433" t="s">
        <v>904</v>
      </c>
      <c r="F100" s="238" t="s">
        <v>213</v>
      </c>
      <c r="G100" s="167">
        <f t="shared" si="6"/>
        <v>2400</v>
      </c>
      <c r="H100" s="167">
        <f t="shared" si="7"/>
        <v>1250</v>
      </c>
      <c r="I100" s="167">
        <f t="shared" si="8"/>
        <v>1200</v>
      </c>
      <c r="J100" s="167">
        <f t="shared" si="9"/>
        <v>50</v>
      </c>
      <c r="K100" s="32"/>
      <c r="L100" s="1"/>
    </row>
    <row r="101" spans="1:12" ht="15.75" customHeight="1">
      <c r="A101" s="413">
        <v>95</v>
      </c>
      <c r="B101" s="417" t="s">
        <v>915</v>
      </c>
      <c r="C101" s="418" t="s">
        <v>287</v>
      </c>
      <c r="D101" s="404" t="s">
        <v>916</v>
      </c>
      <c r="E101" s="433" t="s">
        <v>904</v>
      </c>
      <c r="F101" s="238" t="s">
        <v>213</v>
      </c>
      <c r="G101" s="167">
        <f t="shared" si="6"/>
        <v>2400</v>
      </c>
      <c r="H101" s="167">
        <f t="shared" si="7"/>
        <v>1250</v>
      </c>
      <c r="I101" s="167">
        <f t="shared" si="8"/>
        <v>1200</v>
      </c>
      <c r="J101" s="167">
        <f t="shared" si="9"/>
        <v>50</v>
      </c>
      <c r="K101" s="32"/>
      <c r="L101" s="1"/>
    </row>
    <row r="102" spans="1:12" ht="15.75" customHeight="1">
      <c r="A102" s="413">
        <v>96</v>
      </c>
      <c r="B102" s="417" t="s">
        <v>229</v>
      </c>
      <c r="C102" s="418" t="s">
        <v>917</v>
      </c>
      <c r="D102" s="404" t="s">
        <v>818</v>
      </c>
      <c r="E102" s="433" t="s">
        <v>904</v>
      </c>
      <c r="F102" s="238" t="s">
        <v>213</v>
      </c>
      <c r="G102" s="167">
        <f t="shared" si="6"/>
        <v>2400</v>
      </c>
      <c r="H102" s="167">
        <f t="shared" si="7"/>
        <v>1250</v>
      </c>
      <c r="I102" s="167">
        <f t="shared" si="8"/>
        <v>1200</v>
      </c>
      <c r="J102" s="167">
        <f t="shared" si="9"/>
        <v>50</v>
      </c>
      <c r="K102" s="32"/>
      <c r="L102" s="1"/>
    </row>
    <row r="103" spans="1:12" ht="15.75" customHeight="1">
      <c r="A103" s="413">
        <v>97</v>
      </c>
      <c r="B103" s="417" t="s">
        <v>304</v>
      </c>
      <c r="C103" s="418" t="s">
        <v>329</v>
      </c>
      <c r="D103" s="404" t="s">
        <v>918</v>
      </c>
      <c r="E103" s="433" t="s">
        <v>904</v>
      </c>
      <c r="F103" s="238" t="s">
        <v>213</v>
      </c>
      <c r="G103" s="167">
        <f t="shared" si="6"/>
        <v>2400</v>
      </c>
      <c r="H103" s="167">
        <f t="shared" si="7"/>
        <v>1250</v>
      </c>
      <c r="I103" s="167">
        <f t="shared" si="8"/>
        <v>1200</v>
      </c>
      <c r="J103" s="167">
        <f t="shared" si="9"/>
        <v>50</v>
      </c>
      <c r="K103" s="32"/>
      <c r="L103" s="1"/>
    </row>
    <row r="104" spans="1:12" ht="15.75" customHeight="1">
      <c r="A104" s="413">
        <v>98</v>
      </c>
      <c r="B104" s="417" t="s">
        <v>235</v>
      </c>
      <c r="C104" s="418" t="s">
        <v>68</v>
      </c>
      <c r="D104" s="404" t="s">
        <v>919</v>
      </c>
      <c r="E104" s="433" t="s">
        <v>904</v>
      </c>
      <c r="F104" s="238" t="s">
        <v>213</v>
      </c>
      <c r="G104" s="167">
        <f t="shared" si="6"/>
        <v>2400</v>
      </c>
      <c r="H104" s="167">
        <f t="shared" si="7"/>
        <v>1250</v>
      </c>
      <c r="I104" s="167">
        <f t="shared" si="8"/>
        <v>1200</v>
      </c>
      <c r="J104" s="167">
        <f t="shared" si="9"/>
        <v>50</v>
      </c>
      <c r="K104" s="166"/>
      <c r="L104" s="1"/>
    </row>
    <row r="105" spans="1:12" ht="15.75" customHeight="1">
      <c r="A105" s="413">
        <v>99</v>
      </c>
      <c r="B105" s="417" t="s">
        <v>840</v>
      </c>
      <c r="C105" s="418" t="s">
        <v>920</v>
      </c>
      <c r="D105" s="404" t="s">
        <v>921</v>
      </c>
      <c r="E105" s="433" t="s">
        <v>904</v>
      </c>
      <c r="F105" s="238" t="s">
        <v>213</v>
      </c>
      <c r="G105" s="167">
        <f t="shared" si="6"/>
        <v>2400</v>
      </c>
      <c r="H105" s="167">
        <f t="shared" si="7"/>
        <v>1250</v>
      </c>
      <c r="I105" s="167">
        <f t="shared" si="8"/>
        <v>1200</v>
      </c>
      <c r="J105" s="167">
        <f t="shared" si="9"/>
        <v>50</v>
      </c>
      <c r="K105" s="32"/>
      <c r="L105" s="1"/>
    </row>
    <row r="106" spans="1:12" ht="15.75" customHeight="1">
      <c r="A106" s="413">
        <v>100</v>
      </c>
      <c r="B106" s="417" t="s">
        <v>600</v>
      </c>
      <c r="C106" s="418" t="s">
        <v>408</v>
      </c>
      <c r="D106" s="404" t="s">
        <v>922</v>
      </c>
      <c r="E106" s="433" t="s">
        <v>904</v>
      </c>
      <c r="F106" s="238" t="s">
        <v>213</v>
      </c>
      <c r="G106" s="167">
        <f t="shared" si="6"/>
        <v>2400</v>
      </c>
      <c r="H106" s="167">
        <f t="shared" si="7"/>
        <v>1250</v>
      </c>
      <c r="I106" s="167">
        <f t="shared" si="8"/>
        <v>1200</v>
      </c>
      <c r="J106" s="167">
        <f t="shared" si="9"/>
        <v>50</v>
      </c>
      <c r="K106" s="32"/>
      <c r="L106" s="1"/>
    </row>
    <row r="107" spans="1:12" ht="15.75" customHeight="1">
      <c r="A107" s="413">
        <v>101</v>
      </c>
      <c r="B107" s="417" t="s">
        <v>863</v>
      </c>
      <c r="C107" s="418" t="s">
        <v>244</v>
      </c>
      <c r="D107" s="404" t="s">
        <v>923</v>
      </c>
      <c r="E107" s="433" t="s">
        <v>904</v>
      </c>
      <c r="F107" s="238" t="s">
        <v>213</v>
      </c>
      <c r="G107" s="167">
        <f t="shared" si="6"/>
        <v>2400</v>
      </c>
      <c r="H107" s="167">
        <f t="shared" si="7"/>
        <v>1250</v>
      </c>
      <c r="I107" s="167">
        <f t="shared" si="8"/>
        <v>1200</v>
      </c>
      <c r="J107" s="167">
        <f t="shared" si="9"/>
        <v>50</v>
      </c>
      <c r="K107" s="32"/>
      <c r="L107" s="1"/>
    </row>
    <row r="108" spans="1:12" ht="15.75" customHeight="1">
      <c r="A108" s="413">
        <v>102</v>
      </c>
      <c r="B108" s="417" t="s">
        <v>840</v>
      </c>
      <c r="C108" s="418" t="s">
        <v>245</v>
      </c>
      <c r="D108" s="404" t="s">
        <v>924</v>
      </c>
      <c r="E108" s="433" t="s">
        <v>904</v>
      </c>
      <c r="F108" s="238" t="s">
        <v>213</v>
      </c>
      <c r="G108" s="167">
        <f t="shared" si="6"/>
        <v>2400</v>
      </c>
      <c r="H108" s="167">
        <f t="shared" si="7"/>
        <v>1250</v>
      </c>
      <c r="I108" s="167">
        <f t="shared" si="8"/>
        <v>1200</v>
      </c>
      <c r="J108" s="167">
        <f t="shared" si="9"/>
        <v>50</v>
      </c>
      <c r="K108" s="32"/>
      <c r="L108" s="1"/>
    </row>
    <row r="109" spans="1:12" ht="15.75" customHeight="1">
      <c r="A109" s="413">
        <v>103</v>
      </c>
      <c r="B109" s="417" t="s">
        <v>286</v>
      </c>
      <c r="C109" s="418" t="s">
        <v>306</v>
      </c>
      <c r="D109" s="404" t="s">
        <v>822</v>
      </c>
      <c r="E109" s="433" t="s">
        <v>904</v>
      </c>
      <c r="F109" s="238" t="s">
        <v>213</v>
      </c>
      <c r="G109" s="167">
        <f t="shared" si="6"/>
        <v>2400</v>
      </c>
      <c r="H109" s="167">
        <f t="shared" si="7"/>
        <v>1250</v>
      </c>
      <c r="I109" s="167">
        <f t="shared" si="8"/>
        <v>1200</v>
      </c>
      <c r="J109" s="167">
        <f t="shared" si="9"/>
        <v>50</v>
      </c>
      <c r="K109" s="32"/>
      <c r="L109" s="1"/>
    </row>
    <row r="110" spans="1:12" ht="15.75" customHeight="1">
      <c r="A110" s="413">
        <v>104</v>
      </c>
      <c r="B110" s="417" t="s">
        <v>441</v>
      </c>
      <c r="C110" s="418" t="s">
        <v>417</v>
      </c>
      <c r="D110" s="404" t="s">
        <v>925</v>
      </c>
      <c r="E110" s="433" t="s">
        <v>904</v>
      </c>
      <c r="F110" s="238" t="s">
        <v>213</v>
      </c>
      <c r="G110" s="167">
        <f t="shared" si="6"/>
        <v>2400</v>
      </c>
      <c r="H110" s="167">
        <f t="shared" si="7"/>
        <v>1250</v>
      </c>
      <c r="I110" s="167">
        <f t="shared" si="8"/>
        <v>1200</v>
      </c>
      <c r="J110" s="167">
        <f t="shared" si="9"/>
        <v>50</v>
      </c>
      <c r="K110" s="32"/>
      <c r="L110" s="1"/>
    </row>
    <row r="111" spans="1:12" ht="15.75" customHeight="1">
      <c r="A111" s="413">
        <v>105</v>
      </c>
      <c r="B111" s="417" t="s">
        <v>926</v>
      </c>
      <c r="C111" s="418" t="s">
        <v>268</v>
      </c>
      <c r="D111" s="404" t="s">
        <v>927</v>
      </c>
      <c r="E111" s="433" t="s">
        <v>904</v>
      </c>
      <c r="F111" s="238" t="s">
        <v>213</v>
      </c>
      <c r="G111" s="167">
        <f t="shared" si="6"/>
        <v>2400</v>
      </c>
      <c r="H111" s="167">
        <f t="shared" si="7"/>
        <v>1250</v>
      </c>
      <c r="I111" s="167">
        <f t="shared" si="8"/>
        <v>1200</v>
      </c>
      <c r="J111" s="167">
        <f t="shared" si="9"/>
        <v>50</v>
      </c>
      <c r="K111" s="32"/>
      <c r="L111" s="1"/>
    </row>
    <row r="112" spans="1:12" ht="15.75" customHeight="1">
      <c r="A112" s="413">
        <v>106</v>
      </c>
      <c r="B112" s="417" t="s">
        <v>892</v>
      </c>
      <c r="C112" s="418" t="s">
        <v>255</v>
      </c>
      <c r="D112" s="404" t="s">
        <v>929</v>
      </c>
      <c r="E112" s="433" t="s">
        <v>904</v>
      </c>
      <c r="F112" s="238" t="s">
        <v>213</v>
      </c>
      <c r="G112" s="167">
        <f t="shared" si="6"/>
        <v>2400</v>
      </c>
      <c r="H112" s="167">
        <f t="shared" si="7"/>
        <v>1250</v>
      </c>
      <c r="I112" s="167">
        <f t="shared" si="8"/>
        <v>1200</v>
      </c>
      <c r="J112" s="167">
        <f t="shared" si="9"/>
        <v>50</v>
      </c>
      <c r="K112" s="32"/>
      <c r="L112" s="1"/>
    </row>
    <row r="113" spans="1:12" ht="15.75" customHeight="1">
      <c r="A113" s="413">
        <v>107</v>
      </c>
      <c r="B113" s="421" t="s">
        <v>892</v>
      </c>
      <c r="C113" s="422" t="s">
        <v>930</v>
      </c>
      <c r="D113" s="406" t="s">
        <v>931</v>
      </c>
      <c r="E113" s="435" t="s">
        <v>904</v>
      </c>
      <c r="F113" s="238" t="s">
        <v>213</v>
      </c>
      <c r="G113" s="167">
        <f t="shared" si="6"/>
        <v>2400</v>
      </c>
      <c r="H113" s="167">
        <f t="shared" si="7"/>
        <v>1250</v>
      </c>
      <c r="I113" s="167">
        <f t="shared" si="8"/>
        <v>1200</v>
      </c>
      <c r="J113" s="167">
        <f t="shared" si="9"/>
        <v>50</v>
      </c>
      <c r="K113" s="32"/>
      <c r="L113" s="1"/>
    </row>
    <row r="114" spans="1:11" s="141" customFormat="1" ht="15.75" customHeight="1">
      <c r="A114" s="413">
        <v>108</v>
      </c>
      <c r="B114" s="419" t="s">
        <v>441</v>
      </c>
      <c r="C114" s="341" t="s">
        <v>268</v>
      </c>
      <c r="D114" s="407" t="s">
        <v>928</v>
      </c>
      <c r="E114" s="434" t="s">
        <v>904</v>
      </c>
      <c r="F114" s="238" t="s">
        <v>213</v>
      </c>
      <c r="G114" s="167">
        <f t="shared" si="6"/>
        <v>2400</v>
      </c>
      <c r="H114" s="167">
        <f t="shared" si="7"/>
        <v>1250</v>
      </c>
      <c r="I114" s="167">
        <f t="shared" si="8"/>
        <v>1200</v>
      </c>
      <c r="J114" s="167">
        <f t="shared" si="9"/>
        <v>50</v>
      </c>
      <c r="K114" s="32"/>
    </row>
    <row r="115" spans="1:11" s="90" customFormat="1" ht="15.75" customHeight="1">
      <c r="A115" s="413">
        <v>109</v>
      </c>
      <c r="B115" s="423" t="s">
        <v>932</v>
      </c>
      <c r="C115" s="424" t="s">
        <v>10</v>
      </c>
      <c r="D115" s="408" t="s">
        <v>933</v>
      </c>
      <c r="E115" s="436" t="s">
        <v>934</v>
      </c>
      <c r="F115" s="391" t="s">
        <v>1187</v>
      </c>
      <c r="G115" s="172">
        <f>5*395</f>
        <v>1975</v>
      </c>
      <c r="H115" s="172">
        <f>5*250</f>
        <v>1250</v>
      </c>
      <c r="I115" s="172">
        <f>(G115/2)</f>
        <v>987.5</v>
      </c>
      <c r="J115" s="172">
        <f t="shared" si="9"/>
        <v>262.5</v>
      </c>
      <c r="K115" s="173"/>
    </row>
    <row r="116" spans="1:12" ht="15.75" customHeight="1">
      <c r="A116" s="413">
        <v>110</v>
      </c>
      <c r="B116" s="140" t="s">
        <v>397</v>
      </c>
      <c r="C116" s="416" t="s">
        <v>275</v>
      </c>
      <c r="D116" s="402" t="s">
        <v>935</v>
      </c>
      <c r="E116" s="433" t="s">
        <v>934</v>
      </c>
      <c r="F116" s="396" t="s">
        <v>213</v>
      </c>
      <c r="G116" s="167">
        <f aca="true" t="shared" si="10" ref="G116:G179">5*395</f>
        <v>1975</v>
      </c>
      <c r="H116" s="167">
        <f aca="true" t="shared" si="11" ref="H116:H179">5*250</f>
        <v>1250</v>
      </c>
      <c r="I116" s="167">
        <f aca="true" t="shared" si="12" ref="I116:I179">(G116/2)</f>
        <v>987.5</v>
      </c>
      <c r="J116" s="167">
        <f aca="true" t="shared" si="13" ref="J116:J179">(H116-I116)</f>
        <v>262.5</v>
      </c>
      <c r="K116" s="32"/>
      <c r="L116" s="1"/>
    </row>
    <row r="117" spans="1:12" ht="15.75" customHeight="1">
      <c r="A117" s="413">
        <v>111</v>
      </c>
      <c r="B117" s="140" t="s">
        <v>229</v>
      </c>
      <c r="C117" s="416" t="s">
        <v>105</v>
      </c>
      <c r="D117" s="402" t="s">
        <v>936</v>
      </c>
      <c r="E117" s="433" t="s">
        <v>934</v>
      </c>
      <c r="F117" s="396" t="s">
        <v>213</v>
      </c>
      <c r="G117" s="167">
        <f t="shared" si="10"/>
        <v>1975</v>
      </c>
      <c r="H117" s="167">
        <f t="shared" si="11"/>
        <v>1250</v>
      </c>
      <c r="I117" s="167">
        <f t="shared" si="12"/>
        <v>987.5</v>
      </c>
      <c r="J117" s="167">
        <f t="shared" si="13"/>
        <v>262.5</v>
      </c>
      <c r="K117" s="32"/>
      <c r="L117" s="1"/>
    </row>
    <row r="118" spans="1:12" ht="15.75" customHeight="1">
      <c r="A118" s="413">
        <v>112</v>
      </c>
      <c r="B118" s="140" t="s">
        <v>598</v>
      </c>
      <c r="C118" s="416" t="s">
        <v>230</v>
      </c>
      <c r="D118" s="402" t="s">
        <v>937</v>
      </c>
      <c r="E118" s="433" t="s">
        <v>934</v>
      </c>
      <c r="F118" s="396" t="s">
        <v>213</v>
      </c>
      <c r="G118" s="167">
        <f t="shared" si="10"/>
        <v>1975</v>
      </c>
      <c r="H118" s="167">
        <f t="shared" si="11"/>
        <v>1250</v>
      </c>
      <c r="I118" s="167">
        <f t="shared" si="12"/>
        <v>987.5</v>
      </c>
      <c r="J118" s="167">
        <f t="shared" si="13"/>
        <v>262.5</v>
      </c>
      <c r="K118" s="32"/>
      <c r="L118" s="1"/>
    </row>
    <row r="119" spans="1:12" ht="15.75" customHeight="1">
      <c r="A119" s="413">
        <v>113</v>
      </c>
      <c r="B119" s="140" t="s">
        <v>278</v>
      </c>
      <c r="C119" s="416" t="s">
        <v>115</v>
      </c>
      <c r="D119" s="402" t="s">
        <v>43</v>
      </c>
      <c r="E119" s="433" t="s">
        <v>934</v>
      </c>
      <c r="F119" s="396" t="s">
        <v>213</v>
      </c>
      <c r="G119" s="167">
        <f t="shared" si="10"/>
        <v>1975</v>
      </c>
      <c r="H119" s="167">
        <f t="shared" si="11"/>
        <v>1250</v>
      </c>
      <c r="I119" s="167">
        <f t="shared" si="12"/>
        <v>987.5</v>
      </c>
      <c r="J119" s="167">
        <f t="shared" si="13"/>
        <v>262.5</v>
      </c>
      <c r="K119" s="32"/>
      <c r="L119" s="1"/>
    </row>
    <row r="120" spans="1:12" ht="15.75" customHeight="1">
      <c r="A120" s="413">
        <v>114</v>
      </c>
      <c r="B120" s="140" t="s">
        <v>926</v>
      </c>
      <c r="C120" s="416" t="s">
        <v>115</v>
      </c>
      <c r="D120" s="402" t="s">
        <v>938</v>
      </c>
      <c r="E120" s="433" t="s">
        <v>934</v>
      </c>
      <c r="F120" s="396" t="s">
        <v>213</v>
      </c>
      <c r="G120" s="167">
        <f t="shared" si="10"/>
        <v>1975</v>
      </c>
      <c r="H120" s="167">
        <f t="shared" si="11"/>
        <v>1250</v>
      </c>
      <c r="I120" s="167">
        <f t="shared" si="12"/>
        <v>987.5</v>
      </c>
      <c r="J120" s="167">
        <f t="shared" si="13"/>
        <v>262.5</v>
      </c>
      <c r="K120" s="32"/>
      <c r="L120" s="1"/>
    </row>
    <row r="121" spans="1:12" ht="15.75" customHeight="1">
      <c r="A121" s="413">
        <v>115</v>
      </c>
      <c r="B121" s="140" t="s">
        <v>229</v>
      </c>
      <c r="C121" s="416" t="s">
        <v>279</v>
      </c>
      <c r="D121" s="402" t="s">
        <v>939</v>
      </c>
      <c r="E121" s="433" t="s">
        <v>934</v>
      </c>
      <c r="F121" s="396" t="s">
        <v>213</v>
      </c>
      <c r="G121" s="167">
        <f t="shared" si="10"/>
        <v>1975</v>
      </c>
      <c r="H121" s="167">
        <f t="shared" si="11"/>
        <v>1250</v>
      </c>
      <c r="I121" s="167">
        <f t="shared" si="12"/>
        <v>987.5</v>
      </c>
      <c r="J121" s="167">
        <f t="shared" si="13"/>
        <v>262.5</v>
      </c>
      <c r="K121" s="32"/>
      <c r="L121" s="1"/>
    </row>
    <row r="122" spans="1:12" ht="15.75" customHeight="1">
      <c r="A122" s="413">
        <v>116</v>
      </c>
      <c r="B122" s="140" t="s">
        <v>229</v>
      </c>
      <c r="C122" s="416" t="s">
        <v>940</v>
      </c>
      <c r="D122" s="402" t="s">
        <v>924</v>
      </c>
      <c r="E122" s="433" t="s">
        <v>934</v>
      </c>
      <c r="F122" s="396" t="s">
        <v>213</v>
      </c>
      <c r="G122" s="167">
        <f t="shared" si="10"/>
        <v>1975</v>
      </c>
      <c r="H122" s="167">
        <f t="shared" si="11"/>
        <v>1250</v>
      </c>
      <c r="I122" s="167">
        <f t="shared" si="12"/>
        <v>987.5</v>
      </c>
      <c r="J122" s="167">
        <f t="shared" si="13"/>
        <v>262.5</v>
      </c>
      <c r="K122" s="32"/>
      <c r="L122" s="1"/>
    </row>
    <row r="123" spans="1:12" ht="15.75" customHeight="1">
      <c r="A123" s="413">
        <v>117</v>
      </c>
      <c r="B123" s="140" t="s">
        <v>229</v>
      </c>
      <c r="C123" s="416" t="s">
        <v>292</v>
      </c>
      <c r="D123" s="402" t="s">
        <v>941</v>
      </c>
      <c r="E123" s="433" t="s">
        <v>934</v>
      </c>
      <c r="F123" s="396" t="s">
        <v>213</v>
      </c>
      <c r="G123" s="167">
        <f t="shared" si="10"/>
        <v>1975</v>
      </c>
      <c r="H123" s="167">
        <f t="shared" si="11"/>
        <v>1250</v>
      </c>
      <c r="I123" s="167">
        <f t="shared" si="12"/>
        <v>987.5</v>
      </c>
      <c r="J123" s="167">
        <f t="shared" si="13"/>
        <v>262.5</v>
      </c>
      <c r="K123" s="32"/>
      <c r="L123" s="1"/>
    </row>
    <row r="124" spans="1:12" ht="15.75" customHeight="1">
      <c r="A124" s="413">
        <v>118</v>
      </c>
      <c r="B124" s="140" t="s">
        <v>288</v>
      </c>
      <c r="C124" s="416" t="s">
        <v>942</v>
      </c>
      <c r="D124" s="402" t="s">
        <v>943</v>
      </c>
      <c r="E124" s="433" t="s">
        <v>934</v>
      </c>
      <c r="F124" s="396" t="s">
        <v>213</v>
      </c>
      <c r="G124" s="167">
        <f t="shared" si="10"/>
        <v>1975</v>
      </c>
      <c r="H124" s="167">
        <f t="shared" si="11"/>
        <v>1250</v>
      </c>
      <c r="I124" s="167">
        <f t="shared" si="12"/>
        <v>987.5</v>
      </c>
      <c r="J124" s="167">
        <f t="shared" si="13"/>
        <v>262.5</v>
      </c>
      <c r="K124" s="32"/>
      <c r="L124" s="1"/>
    </row>
    <row r="125" spans="1:11" s="90" customFormat="1" ht="15.75" customHeight="1">
      <c r="A125" s="413">
        <v>119</v>
      </c>
      <c r="B125" s="415" t="s">
        <v>229</v>
      </c>
      <c r="C125" s="416" t="s">
        <v>329</v>
      </c>
      <c r="D125" s="403" t="s">
        <v>1197</v>
      </c>
      <c r="E125" s="434" t="s">
        <v>934</v>
      </c>
      <c r="F125" s="396" t="s">
        <v>213</v>
      </c>
      <c r="G125" s="167">
        <f t="shared" si="10"/>
        <v>1975</v>
      </c>
      <c r="H125" s="167">
        <f t="shared" si="11"/>
        <v>1250</v>
      </c>
      <c r="I125" s="167">
        <f t="shared" si="12"/>
        <v>987.5</v>
      </c>
      <c r="J125" s="167">
        <f t="shared" si="13"/>
        <v>262.5</v>
      </c>
      <c r="K125" s="32"/>
    </row>
    <row r="126" spans="1:12" ht="15.75" customHeight="1">
      <c r="A126" s="413">
        <v>120</v>
      </c>
      <c r="B126" s="140" t="s">
        <v>229</v>
      </c>
      <c r="C126" s="416" t="s">
        <v>233</v>
      </c>
      <c r="D126" s="402" t="s">
        <v>944</v>
      </c>
      <c r="E126" s="433" t="s">
        <v>934</v>
      </c>
      <c r="F126" s="396" t="s">
        <v>213</v>
      </c>
      <c r="G126" s="167">
        <f t="shared" si="10"/>
        <v>1975</v>
      </c>
      <c r="H126" s="167">
        <f t="shared" si="11"/>
        <v>1250</v>
      </c>
      <c r="I126" s="167">
        <f t="shared" si="12"/>
        <v>987.5</v>
      </c>
      <c r="J126" s="167">
        <f t="shared" si="13"/>
        <v>262.5</v>
      </c>
      <c r="K126" s="32"/>
      <c r="L126" s="1"/>
    </row>
    <row r="127" spans="1:12" ht="15.75" customHeight="1">
      <c r="A127" s="413">
        <v>121</v>
      </c>
      <c r="B127" s="140" t="s">
        <v>945</v>
      </c>
      <c r="C127" s="416" t="s">
        <v>502</v>
      </c>
      <c r="D127" s="402" t="s">
        <v>946</v>
      </c>
      <c r="E127" s="433" t="s">
        <v>934</v>
      </c>
      <c r="F127" s="396" t="s">
        <v>213</v>
      </c>
      <c r="G127" s="167">
        <f t="shared" si="10"/>
        <v>1975</v>
      </c>
      <c r="H127" s="167">
        <f t="shared" si="11"/>
        <v>1250</v>
      </c>
      <c r="I127" s="167">
        <f t="shared" si="12"/>
        <v>987.5</v>
      </c>
      <c r="J127" s="167">
        <f t="shared" si="13"/>
        <v>262.5</v>
      </c>
      <c r="K127" s="32"/>
      <c r="L127" s="1"/>
    </row>
    <row r="128" spans="1:12" ht="15.75" customHeight="1">
      <c r="A128" s="413">
        <v>122</v>
      </c>
      <c r="B128" s="140" t="s">
        <v>947</v>
      </c>
      <c r="C128" s="416" t="s">
        <v>948</v>
      </c>
      <c r="D128" s="402" t="s">
        <v>949</v>
      </c>
      <c r="E128" s="433" t="s">
        <v>934</v>
      </c>
      <c r="F128" s="396" t="s">
        <v>213</v>
      </c>
      <c r="G128" s="167">
        <f t="shared" si="10"/>
        <v>1975</v>
      </c>
      <c r="H128" s="167">
        <f t="shared" si="11"/>
        <v>1250</v>
      </c>
      <c r="I128" s="167">
        <f t="shared" si="12"/>
        <v>987.5</v>
      </c>
      <c r="J128" s="167">
        <f t="shared" si="13"/>
        <v>262.5</v>
      </c>
      <c r="K128" s="32"/>
      <c r="L128" s="1"/>
    </row>
    <row r="129" spans="1:12" ht="15.75" customHeight="1">
      <c r="A129" s="413">
        <v>123</v>
      </c>
      <c r="B129" s="140" t="s">
        <v>229</v>
      </c>
      <c r="C129" s="416" t="s">
        <v>296</v>
      </c>
      <c r="D129" s="402" t="s">
        <v>950</v>
      </c>
      <c r="E129" s="433" t="s">
        <v>934</v>
      </c>
      <c r="F129" s="396" t="s">
        <v>213</v>
      </c>
      <c r="G129" s="167">
        <f t="shared" si="10"/>
        <v>1975</v>
      </c>
      <c r="H129" s="167">
        <f t="shared" si="11"/>
        <v>1250</v>
      </c>
      <c r="I129" s="167">
        <f t="shared" si="12"/>
        <v>987.5</v>
      </c>
      <c r="J129" s="167">
        <f t="shared" si="13"/>
        <v>262.5</v>
      </c>
      <c r="K129" s="32"/>
      <c r="L129" s="1"/>
    </row>
    <row r="130" spans="1:12" ht="15.75" customHeight="1">
      <c r="A130" s="413">
        <v>124</v>
      </c>
      <c r="B130" s="140" t="s">
        <v>248</v>
      </c>
      <c r="C130" s="416" t="s">
        <v>103</v>
      </c>
      <c r="D130" s="402" t="s">
        <v>951</v>
      </c>
      <c r="E130" s="433" t="s">
        <v>934</v>
      </c>
      <c r="F130" s="396" t="s">
        <v>213</v>
      </c>
      <c r="G130" s="167">
        <f t="shared" si="10"/>
        <v>1975</v>
      </c>
      <c r="H130" s="167">
        <f t="shared" si="11"/>
        <v>1250</v>
      </c>
      <c r="I130" s="167">
        <f t="shared" si="12"/>
        <v>987.5</v>
      </c>
      <c r="J130" s="167">
        <f t="shared" si="13"/>
        <v>262.5</v>
      </c>
      <c r="K130" s="32"/>
      <c r="L130" s="1"/>
    </row>
    <row r="131" spans="1:12" ht="15.75" customHeight="1">
      <c r="A131" s="413">
        <v>125</v>
      </c>
      <c r="B131" s="140" t="s">
        <v>952</v>
      </c>
      <c r="C131" s="416" t="s">
        <v>306</v>
      </c>
      <c r="D131" s="402" t="s">
        <v>831</v>
      </c>
      <c r="E131" s="433" t="s">
        <v>934</v>
      </c>
      <c r="F131" s="396" t="s">
        <v>213</v>
      </c>
      <c r="G131" s="167">
        <f t="shared" si="10"/>
        <v>1975</v>
      </c>
      <c r="H131" s="167">
        <f t="shared" si="11"/>
        <v>1250</v>
      </c>
      <c r="I131" s="167">
        <f t="shared" si="12"/>
        <v>987.5</v>
      </c>
      <c r="J131" s="167">
        <f t="shared" si="13"/>
        <v>262.5</v>
      </c>
      <c r="K131" s="32"/>
      <c r="L131" s="1"/>
    </row>
    <row r="132" spans="1:12" ht="15.75" customHeight="1">
      <c r="A132" s="413">
        <v>126</v>
      </c>
      <c r="B132" s="140" t="s">
        <v>243</v>
      </c>
      <c r="C132" s="416" t="s">
        <v>307</v>
      </c>
      <c r="D132" s="402" t="s">
        <v>953</v>
      </c>
      <c r="E132" s="433" t="s">
        <v>934</v>
      </c>
      <c r="F132" s="396" t="s">
        <v>213</v>
      </c>
      <c r="G132" s="167">
        <f t="shared" si="10"/>
        <v>1975</v>
      </c>
      <c r="H132" s="167">
        <f t="shared" si="11"/>
        <v>1250</v>
      </c>
      <c r="I132" s="167">
        <f t="shared" si="12"/>
        <v>987.5</v>
      </c>
      <c r="J132" s="167">
        <f t="shared" si="13"/>
        <v>262.5</v>
      </c>
      <c r="K132" s="32"/>
      <c r="L132" s="1"/>
    </row>
    <row r="133" spans="1:12" ht="15.75" customHeight="1">
      <c r="A133" s="413">
        <v>127</v>
      </c>
      <c r="B133" s="140" t="s">
        <v>954</v>
      </c>
      <c r="C133" s="416" t="s">
        <v>258</v>
      </c>
      <c r="D133" s="402" t="s">
        <v>789</v>
      </c>
      <c r="E133" s="433" t="s">
        <v>934</v>
      </c>
      <c r="F133" s="396" t="s">
        <v>213</v>
      </c>
      <c r="G133" s="167">
        <f t="shared" si="10"/>
        <v>1975</v>
      </c>
      <c r="H133" s="167">
        <f t="shared" si="11"/>
        <v>1250</v>
      </c>
      <c r="I133" s="167">
        <f t="shared" si="12"/>
        <v>987.5</v>
      </c>
      <c r="J133" s="167">
        <f t="shared" si="13"/>
        <v>262.5</v>
      </c>
      <c r="K133" s="32"/>
      <c r="L133" s="1"/>
    </row>
    <row r="134" spans="1:12" ht="15.75" customHeight="1">
      <c r="A134" s="413">
        <v>128</v>
      </c>
      <c r="B134" s="140" t="s">
        <v>387</v>
      </c>
      <c r="C134" s="416" t="s">
        <v>266</v>
      </c>
      <c r="D134" s="402" t="s">
        <v>1184</v>
      </c>
      <c r="E134" s="433" t="s">
        <v>934</v>
      </c>
      <c r="F134" s="396" t="s">
        <v>213</v>
      </c>
      <c r="G134" s="167">
        <f t="shared" si="10"/>
        <v>1975</v>
      </c>
      <c r="H134" s="167">
        <f t="shared" si="11"/>
        <v>1250</v>
      </c>
      <c r="I134" s="167">
        <f t="shared" si="12"/>
        <v>987.5</v>
      </c>
      <c r="J134" s="167">
        <f t="shared" si="13"/>
        <v>262.5</v>
      </c>
      <c r="K134" s="32"/>
      <c r="L134" s="1"/>
    </row>
    <row r="135" spans="1:12" ht="15.75" customHeight="1">
      <c r="A135" s="413">
        <v>129</v>
      </c>
      <c r="B135" s="140" t="s">
        <v>229</v>
      </c>
      <c r="C135" s="416" t="s">
        <v>268</v>
      </c>
      <c r="D135" s="402" t="s">
        <v>955</v>
      </c>
      <c r="E135" s="433" t="s">
        <v>934</v>
      </c>
      <c r="F135" s="396" t="s">
        <v>213</v>
      </c>
      <c r="G135" s="167">
        <f t="shared" si="10"/>
        <v>1975</v>
      </c>
      <c r="H135" s="167">
        <f t="shared" si="11"/>
        <v>1250</v>
      </c>
      <c r="I135" s="167">
        <f t="shared" si="12"/>
        <v>987.5</v>
      </c>
      <c r="J135" s="167">
        <f t="shared" si="13"/>
        <v>262.5</v>
      </c>
      <c r="K135" s="32"/>
      <c r="L135" s="1"/>
    </row>
    <row r="136" spans="1:12" ht="15.75" customHeight="1">
      <c r="A136" s="413">
        <v>130</v>
      </c>
      <c r="B136" s="140" t="s">
        <v>278</v>
      </c>
      <c r="C136" s="416" t="s">
        <v>339</v>
      </c>
      <c r="D136" s="402" t="s">
        <v>956</v>
      </c>
      <c r="E136" s="433" t="s">
        <v>934</v>
      </c>
      <c r="F136" s="396" t="s">
        <v>213</v>
      </c>
      <c r="G136" s="167">
        <f t="shared" si="10"/>
        <v>1975</v>
      </c>
      <c r="H136" s="167">
        <f t="shared" si="11"/>
        <v>1250</v>
      </c>
      <c r="I136" s="167">
        <f t="shared" si="12"/>
        <v>987.5</v>
      </c>
      <c r="J136" s="167">
        <f t="shared" si="13"/>
        <v>262.5</v>
      </c>
      <c r="K136" s="32"/>
      <c r="L136" s="1"/>
    </row>
    <row r="137" spans="1:12" ht="15.75" customHeight="1">
      <c r="A137" s="413">
        <v>131</v>
      </c>
      <c r="B137" s="140" t="s">
        <v>229</v>
      </c>
      <c r="C137" s="416" t="s">
        <v>347</v>
      </c>
      <c r="D137" s="402" t="s">
        <v>900</v>
      </c>
      <c r="E137" s="433" t="s">
        <v>934</v>
      </c>
      <c r="F137" s="396" t="s">
        <v>213</v>
      </c>
      <c r="G137" s="167">
        <f t="shared" si="10"/>
        <v>1975</v>
      </c>
      <c r="H137" s="167">
        <f t="shared" si="11"/>
        <v>1250</v>
      </c>
      <c r="I137" s="167">
        <f t="shared" si="12"/>
        <v>987.5</v>
      </c>
      <c r="J137" s="167">
        <f t="shared" si="13"/>
        <v>262.5</v>
      </c>
      <c r="K137" s="32"/>
      <c r="L137" s="1"/>
    </row>
    <row r="138" spans="1:12" ht="15.75" customHeight="1">
      <c r="A138" s="413">
        <v>132</v>
      </c>
      <c r="B138" s="140" t="s">
        <v>229</v>
      </c>
      <c r="C138" s="416" t="s">
        <v>957</v>
      </c>
      <c r="D138" s="402" t="s">
        <v>785</v>
      </c>
      <c r="E138" s="433" t="s">
        <v>934</v>
      </c>
      <c r="F138" s="396" t="s">
        <v>213</v>
      </c>
      <c r="G138" s="167">
        <f t="shared" si="10"/>
        <v>1975</v>
      </c>
      <c r="H138" s="167">
        <f t="shared" si="11"/>
        <v>1250</v>
      </c>
      <c r="I138" s="167">
        <f t="shared" si="12"/>
        <v>987.5</v>
      </c>
      <c r="J138" s="167">
        <f t="shared" si="13"/>
        <v>262.5</v>
      </c>
      <c r="K138" s="166"/>
      <c r="L138" s="1"/>
    </row>
    <row r="139" spans="1:12" ht="15.75" customHeight="1">
      <c r="A139" s="413">
        <v>133</v>
      </c>
      <c r="B139" s="140" t="s">
        <v>229</v>
      </c>
      <c r="C139" s="414" t="s">
        <v>12</v>
      </c>
      <c r="D139" s="402" t="s">
        <v>959</v>
      </c>
      <c r="E139" s="433" t="s">
        <v>958</v>
      </c>
      <c r="F139" s="396" t="s">
        <v>213</v>
      </c>
      <c r="G139" s="167">
        <f t="shared" si="10"/>
        <v>1975</v>
      </c>
      <c r="H139" s="167">
        <f t="shared" si="11"/>
        <v>1250</v>
      </c>
      <c r="I139" s="167">
        <f t="shared" si="12"/>
        <v>987.5</v>
      </c>
      <c r="J139" s="167">
        <f t="shared" si="13"/>
        <v>262.5</v>
      </c>
      <c r="K139" s="32"/>
      <c r="L139" s="1"/>
    </row>
    <row r="140" spans="1:12" ht="15.75" customHeight="1">
      <c r="A140" s="413">
        <v>134</v>
      </c>
      <c r="B140" s="140" t="s">
        <v>254</v>
      </c>
      <c r="C140" s="414" t="s">
        <v>115</v>
      </c>
      <c r="D140" s="402" t="s">
        <v>960</v>
      </c>
      <c r="E140" s="433" t="s">
        <v>958</v>
      </c>
      <c r="F140" s="397" t="s">
        <v>1187</v>
      </c>
      <c r="G140" s="167">
        <f t="shared" si="10"/>
        <v>1975</v>
      </c>
      <c r="H140" s="167">
        <f t="shared" si="11"/>
        <v>1250</v>
      </c>
      <c r="I140" s="167">
        <f t="shared" si="12"/>
        <v>987.5</v>
      </c>
      <c r="J140" s="167">
        <f t="shared" si="13"/>
        <v>262.5</v>
      </c>
      <c r="K140" s="32"/>
      <c r="L140" s="1"/>
    </row>
    <row r="141" spans="1:12" ht="15.75" customHeight="1">
      <c r="A141" s="413">
        <v>135</v>
      </c>
      <c r="B141" s="140" t="s">
        <v>591</v>
      </c>
      <c r="C141" s="414" t="s">
        <v>279</v>
      </c>
      <c r="D141" s="402" t="s">
        <v>26</v>
      </c>
      <c r="E141" s="433" t="s">
        <v>958</v>
      </c>
      <c r="F141" s="396" t="s">
        <v>213</v>
      </c>
      <c r="G141" s="167">
        <f t="shared" si="10"/>
        <v>1975</v>
      </c>
      <c r="H141" s="167">
        <f t="shared" si="11"/>
        <v>1250</v>
      </c>
      <c r="I141" s="167">
        <f t="shared" si="12"/>
        <v>987.5</v>
      </c>
      <c r="J141" s="167">
        <f t="shared" si="13"/>
        <v>262.5</v>
      </c>
      <c r="K141" s="32"/>
      <c r="L141" s="1"/>
    </row>
    <row r="142" spans="1:12" ht="15.75" customHeight="1">
      <c r="A142" s="413">
        <v>136</v>
      </c>
      <c r="B142" s="140" t="s">
        <v>961</v>
      </c>
      <c r="C142" s="414" t="s">
        <v>660</v>
      </c>
      <c r="D142" s="402" t="s">
        <v>814</v>
      </c>
      <c r="E142" s="433" t="s">
        <v>958</v>
      </c>
      <c r="F142" s="396" t="s">
        <v>213</v>
      </c>
      <c r="G142" s="167">
        <f t="shared" si="10"/>
        <v>1975</v>
      </c>
      <c r="H142" s="167">
        <f t="shared" si="11"/>
        <v>1250</v>
      </c>
      <c r="I142" s="167">
        <f t="shared" si="12"/>
        <v>987.5</v>
      </c>
      <c r="J142" s="167">
        <f t="shared" si="13"/>
        <v>262.5</v>
      </c>
      <c r="K142" s="32"/>
      <c r="L142" s="1"/>
    </row>
    <row r="143" spans="1:12" ht="15.75" customHeight="1">
      <c r="A143" s="413">
        <v>137</v>
      </c>
      <c r="B143" s="140" t="s">
        <v>229</v>
      </c>
      <c r="C143" s="414" t="s">
        <v>281</v>
      </c>
      <c r="D143" s="402" t="s">
        <v>962</v>
      </c>
      <c r="E143" s="433" t="s">
        <v>958</v>
      </c>
      <c r="F143" s="396" t="s">
        <v>213</v>
      </c>
      <c r="G143" s="167">
        <f t="shared" si="10"/>
        <v>1975</v>
      </c>
      <c r="H143" s="167">
        <f t="shared" si="11"/>
        <v>1250</v>
      </c>
      <c r="I143" s="167">
        <f t="shared" si="12"/>
        <v>987.5</v>
      </c>
      <c r="J143" s="167">
        <f t="shared" si="13"/>
        <v>262.5</v>
      </c>
      <c r="K143" s="32"/>
      <c r="L143" s="1"/>
    </row>
    <row r="144" spans="1:12" ht="15.75" customHeight="1">
      <c r="A144" s="413">
        <v>138</v>
      </c>
      <c r="B144" s="140" t="s">
        <v>963</v>
      </c>
      <c r="C144" s="414" t="s">
        <v>281</v>
      </c>
      <c r="D144" s="402" t="s">
        <v>964</v>
      </c>
      <c r="E144" s="433" t="s">
        <v>958</v>
      </c>
      <c r="F144" s="396" t="s">
        <v>213</v>
      </c>
      <c r="G144" s="167">
        <f t="shared" si="10"/>
        <v>1975</v>
      </c>
      <c r="H144" s="167">
        <f t="shared" si="11"/>
        <v>1250</v>
      </c>
      <c r="I144" s="167">
        <f t="shared" si="12"/>
        <v>987.5</v>
      </c>
      <c r="J144" s="167">
        <f t="shared" si="13"/>
        <v>262.5</v>
      </c>
      <c r="K144" s="32"/>
      <c r="L144" s="1"/>
    </row>
    <row r="145" spans="1:12" ht="15.75" customHeight="1">
      <c r="A145" s="413">
        <v>139</v>
      </c>
      <c r="B145" s="140" t="s">
        <v>229</v>
      </c>
      <c r="C145" s="414" t="s">
        <v>671</v>
      </c>
      <c r="D145" s="402" t="s">
        <v>929</v>
      </c>
      <c r="E145" s="433" t="s">
        <v>958</v>
      </c>
      <c r="F145" s="396" t="s">
        <v>213</v>
      </c>
      <c r="G145" s="167">
        <f t="shared" si="10"/>
        <v>1975</v>
      </c>
      <c r="H145" s="167">
        <f t="shared" si="11"/>
        <v>1250</v>
      </c>
      <c r="I145" s="167">
        <f t="shared" si="12"/>
        <v>987.5</v>
      </c>
      <c r="J145" s="167">
        <f t="shared" si="13"/>
        <v>262.5</v>
      </c>
      <c r="K145" s="32"/>
      <c r="L145" s="1"/>
    </row>
    <row r="146" spans="1:12" ht="15.75" customHeight="1">
      <c r="A146" s="413">
        <v>140</v>
      </c>
      <c r="B146" s="140" t="s">
        <v>229</v>
      </c>
      <c r="C146" s="414" t="s">
        <v>965</v>
      </c>
      <c r="D146" s="402" t="s">
        <v>966</v>
      </c>
      <c r="E146" s="433" t="s">
        <v>958</v>
      </c>
      <c r="F146" s="396" t="s">
        <v>213</v>
      </c>
      <c r="G146" s="167">
        <f t="shared" si="10"/>
        <v>1975</v>
      </c>
      <c r="H146" s="167">
        <f t="shared" si="11"/>
        <v>1250</v>
      </c>
      <c r="I146" s="167">
        <f t="shared" si="12"/>
        <v>987.5</v>
      </c>
      <c r="J146" s="167">
        <f t="shared" si="13"/>
        <v>262.5</v>
      </c>
      <c r="K146" s="32"/>
      <c r="L146" s="1"/>
    </row>
    <row r="147" spans="1:12" ht="15.75" customHeight="1">
      <c r="A147" s="413">
        <v>141</v>
      </c>
      <c r="B147" s="140" t="s">
        <v>229</v>
      </c>
      <c r="C147" s="414" t="s">
        <v>965</v>
      </c>
      <c r="D147" s="402" t="s">
        <v>967</v>
      </c>
      <c r="E147" s="433" t="s">
        <v>958</v>
      </c>
      <c r="F147" s="396" t="s">
        <v>213</v>
      </c>
      <c r="G147" s="167">
        <f t="shared" si="10"/>
        <v>1975</v>
      </c>
      <c r="H147" s="167">
        <f t="shared" si="11"/>
        <v>1250</v>
      </c>
      <c r="I147" s="167">
        <f t="shared" si="12"/>
        <v>987.5</v>
      </c>
      <c r="J147" s="167">
        <f t="shared" si="13"/>
        <v>262.5</v>
      </c>
      <c r="K147" s="32"/>
      <c r="L147" s="1"/>
    </row>
    <row r="148" spans="1:12" ht="15.75" customHeight="1">
      <c r="A148" s="413">
        <v>142</v>
      </c>
      <c r="B148" s="140" t="s">
        <v>247</v>
      </c>
      <c r="C148" s="414" t="s">
        <v>577</v>
      </c>
      <c r="D148" s="402" t="s">
        <v>968</v>
      </c>
      <c r="E148" s="433" t="s">
        <v>958</v>
      </c>
      <c r="F148" s="396" t="s">
        <v>213</v>
      </c>
      <c r="G148" s="167">
        <f t="shared" si="10"/>
        <v>1975</v>
      </c>
      <c r="H148" s="167">
        <f t="shared" si="11"/>
        <v>1250</v>
      </c>
      <c r="I148" s="167">
        <f t="shared" si="12"/>
        <v>987.5</v>
      </c>
      <c r="J148" s="167">
        <f t="shared" si="13"/>
        <v>262.5</v>
      </c>
      <c r="K148" s="32"/>
      <c r="L148" s="1"/>
    </row>
    <row r="149" spans="1:12" ht="15.75" customHeight="1">
      <c r="A149" s="413">
        <v>143</v>
      </c>
      <c r="B149" s="140" t="s">
        <v>229</v>
      </c>
      <c r="C149" s="414" t="s">
        <v>408</v>
      </c>
      <c r="D149" s="402" t="s">
        <v>969</v>
      </c>
      <c r="E149" s="433" t="s">
        <v>958</v>
      </c>
      <c r="F149" s="396" t="s">
        <v>213</v>
      </c>
      <c r="G149" s="167">
        <f t="shared" si="10"/>
        <v>1975</v>
      </c>
      <c r="H149" s="167">
        <f t="shared" si="11"/>
        <v>1250</v>
      </c>
      <c r="I149" s="167">
        <f t="shared" si="12"/>
        <v>987.5</v>
      </c>
      <c r="J149" s="167">
        <f t="shared" si="13"/>
        <v>262.5</v>
      </c>
      <c r="K149" s="32"/>
      <c r="L149" s="1"/>
    </row>
    <row r="150" spans="1:12" ht="15.75" customHeight="1">
      <c r="A150" s="413">
        <v>144</v>
      </c>
      <c r="B150" s="140" t="s">
        <v>970</v>
      </c>
      <c r="C150" s="414" t="s">
        <v>101</v>
      </c>
      <c r="D150" s="402" t="s">
        <v>971</v>
      </c>
      <c r="E150" s="433" t="s">
        <v>958</v>
      </c>
      <c r="F150" s="396" t="s">
        <v>213</v>
      </c>
      <c r="G150" s="167">
        <f t="shared" si="10"/>
        <v>1975</v>
      </c>
      <c r="H150" s="167">
        <f t="shared" si="11"/>
        <v>1250</v>
      </c>
      <c r="I150" s="167">
        <f t="shared" si="12"/>
        <v>987.5</v>
      </c>
      <c r="J150" s="167">
        <f t="shared" si="13"/>
        <v>262.5</v>
      </c>
      <c r="K150" s="32"/>
      <c r="L150" s="1"/>
    </row>
    <row r="151" spans="1:12" ht="15.75" customHeight="1">
      <c r="A151" s="413">
        <v>145</v>
      </c>
      <c r="B151" s="140" t="s">
        <v>972</v>
      </c>
      <c r="C151" s="414" t="s">
        <v>101</v>
      </c>
      <c r="D151" s="402" t="s">
        <v>973</v>
      </c>
      <c r="E151" s="433" t="s">
        <v>958</v>
      </c>
      <c r="F151" s="396" t="s">
        <v>213</v>
      </c>
      <c r="G151" s="167">
        <f t="shared" si="10"/>
        <v>1975</v>
      </c>
      <c r="H151" s="167">
        <f t="shared" si="11"/>
        <v>1250</v>
      </c>
      <c r="I151" s="167">
        <f t="shared" si="12"/>
        <v>987.5</v>
      </c>
      <c r="J151" s="167">
        <f t="shared" si="13"/>
        <v>262.5</v>
      </c>
      <c r="K151" s="32"/>
      <c r="L151" s="1"/>
    </row>
    <row r="152" spans="1:12" ht="15.75" customHeight="1">
      <c r="A152" s="413">
        <v>146</v>
      </c>
      <c r="B152" s="140" t="s">
        <v>974</v>
      </c>
      <c r="C152" s="414" t="s">
        <v>628</v>
      </c>
      <c r="D152" s="402" t="s">
        <v>135</v>
      </c>
      <c r="E152" s="433" t="s">
        <v>958</v>
      </c>
      <c r="F152" s="396" t="s">
        <v>213</v>
      </c>
      <c r="G152" s="167">
        <f t="shared" si="10"/>
        <v>1975</v>
      </c>
      <c r="H152" s="167">
        <f t="shared" si="11"/>
        <v>1250</v>
      </c>
      <c r="I152" s="167">
        <f t="shared" si="12"/>
        <v>987.5</v>
      </c>
      <c r="J152" s="167">
        <f t="shared" si="13"/>
        <v>262.5</v>
      </c>
      <c r="K152" s="32"/>
      <c r="L152" s="1"/>
    </row>
    <row r="153" spans="1:12" ht="15.75" customHeight="1">
      <c r="A153" s="413">
        <v>147</v>
      </c>
      <c r="B153" s="140" t="s">
        <v>229</v>
      </c>
      <c r="C153" s="414" t="s">
        <v>628</v>
      </c>
      <c r="D153" s="402" t="s">
        <v>929</v>
      </c>
      <c r="E153" s="433" t="s">
        <v>958</v>
      </c>
      <c r="F153" s="396" t="s">
        <v>213</v>
      </c>
      <c r="G153" s="167">
        <f t="shared" si="10"/>
        <v>1975</v>
      </c>
      <c r="H153" s="167">
        <f t="shared" si="11"/>
        <v>1250</v>
      </c>
      <c r="I153" s="167">
        <f t="shared" si="12"/>
        <v>987.5</v>
      </c>
      <c r="J153" s="167">
        <f t="shared" si="13"/>
        <v>262.5</v>
      </c>
      <c r="K153" s="32"/>
      <c r="L153" s="1"/>
    </row>
    <row r="154" spans="1:12" ht="15.75" customHeight="1">
      <c r="A154" s="413">
        <v>148</v>
      </c>
      <c r="B154" s="140" t="s">
        <v>975</v>
      </c>
      <c r="C154" s="414" t="s">
        <v>797</v>
      </c>
      <c r="D154" s="402" t="s">
        <v>976</v>
      </c>
      <c r="E154" s="433" t="s">
        <v>958</v>
      </c>
      <c r="F154" s="396" t="s">
        <v>213</v>
      </c>
      <c r="G154" s="167">
        <f t="shared" si="10"/>
        <v>1975</v>
      </c>
      <c r="H154" s="167">
        <f t="shared" si="11"/>
        <v>1250</v>
      </c>
      <c r="I154" s="167">
        <f t="shared" si="12"/>
        <v>987.5</v>
      </c>
      <c r="J154" s="167">
        <f t="shared" si="13"/>
        <v>262.5</v>
      </c>
      <c r="K154" s="32"/>
      <c r="L154" s="1"/>
    </row>
    <row r="155" spans="1:12" ht="15.75" customHeight="1">
      <c r="A155" s="413">
        <v>149</v>
      </c>
      <c r="B155" s="140" t="s">
        <v>393</v>
      </c>
      <c r="C155" s="414" t="s">
        <v>258</v>
      </c>
      <c r="D155" s="402" t="s">
        <v>977</v>
      </c>
      <c r="E155" s="433" t="s">
        <v>958</v>
      </c>
      <c r="F155" s="396" t="s">
        <v>213</v>
      </c>
      <c r="G155" s="167">
        <f t="shared" si="10"/>
        <v>1975</v>
      </c>
      <c r="H155" s="167">
        <f t="shared" si="11"/>
        <v>1250</v>
      </c>
      <c r="I155" s="167">
        <f t="shared" si="12"/>
        <v>987.5</v>
      </c>
      <c r="J155" s="167">
        <f t="shared" si="13"/>
        <v>262.5</v>
      </c>
      <c r="K155" s="32"/>
      <c r="L155" s="1"/>
    </row>
    <row r="156" spans="1:12" ht="15.75" customHeight="1">
      <c r="A156" s="413">
        <v>150</v>
      </c>
      <c r="B156" s="140" t="s">
        <v>302</v>
      </c>
      <c r="C156" s="414" t="s">
        <v>268</v>
      </c>
      <c r="D156" s="402" t="s">
        <v>978</v>
      </c>
      <c r="E156" s="433" t="s">
        <v>958</v>
      </c>
      <c r="F156" s="396" t="s">
        <v>213</v>
      </c>
      <c r="G156" s="167">
        <f t="shared" si="10"/>
        <v>1975</v>
      </c>
      <c r="H156" s="167">
        <f t="shared" si="11"/>
        <v>1250</v>
      </c>
      <c r="I156" s="167">
        <f t="shared" si="12"/>
        <v>987.5</v>
      </c>
      <c r="J156" s="167">
        <f t="shared" si="13"/>
        <v>262.5</v>
      </c>
      <c r="K156" s="32"/>
      <c r="L156" s="1"/>
    </row>
    <row r="157" spans="1:12" ht="15.75" customHeight="1">
      <c r="A157" s="413">
        <v>151</v>
      </c>
      <c r="B157" s="140" t="s">
        <v>235</v>
      </c>
      <c r="C157" s="414" t="s">
        <v>253</v>
      </c>
      <c r="D157" s="402" t="s">
        <v>979</v>
      </c>
      <c r="E157" s="433" t="s">
        <v>958</v>
      </c>
      <c r="F157" s="396" t="s">
        <v>213</v>
      </c>
      <c r="G157" s="167">
        <f t="shared" si="10"/>
        <v>1975</v>
      </c>
      <c r="H157" s="167">
        <f t="shared" si="11"/>
        <v>1250</v>
      </c>
      <c r="I157" s="167">
        <f t="shared" si="12"/>
        <v>987.5</v>
      </c>
      <c r="J157" s="167">
        <f t="shared" si="13"/>
        <v>262.5</v>
      </c>
      <c r="K157" s="32"/>
      <c r="L157" s="1"/>
    </row>
    <row r="158" spans="1:12" ht="15.75" customHeight="1">
      <c r="A158" s="413">
        <v>152</v>
      </c>
      <c r="B158" s="140" t="s">
        <v>980</v>
      </c>
      <c r="C158" s="414" t="s">
        <v>440</v>
      </c>
      <c r="D158" s="402" t="s">
        <v>981</v>
      </c>
      <c r="E158" s="433" t="s">
        <v>958</v>
      </c>
      <c r="F158" s="396" t="s">
        <v>213</v>
      </c>
      <c r="G158" s="167">
        <f t="shared" si="10"/>
        <v>1975</v>
      </c>
      <c r="H158" s="167">
        <f t="shared" si="11"/>
        <v>1250</v>
      </c>
      <c r="I158" s="167">
        <f t="shared" si="12"/>
        <v>987.5</v>
      </c>
      <c r="J158" s="167">
        <f t="shared" si="13"/>
        <v>262.5</v>
      </c>
      <c r="K158" s="32"/>
      <c r="L158" s="1"/>
    </row>
    <row r="159" spans="1:12" ht="15.75" customHeight="1">
      <c r="A159" s="413">
        <v>153</v>
      </c>
      <c r="B159" s="425" t="s">
        <v>235</v>
      </c>
      <c r="C159" s="426" t="s">
        <v>265</v>
      </c>
      <c r="D159" s="409" t="s">
        <v>982</v>
      </c>
      <c r="E159" s="435" t="s">
        <v>958</v>
      </c>
      <c r="F159" s="396" t="s">
        <v>213</v>
      </c>
      <c r="G159" s="167">
        <f t="shared" si="10"/>
        <v>1975</v>
      </c>
      <c r="H159" s="167">
        <f t="shared" si="11"/>
        <v>1250</v>
      </c>
      <c r="I159" s="167">
        <f t="shared" si="12"/>
        <v>987.5</v>
      </c>
      <c r="J159" s="167">
        <f t="shared" si="13"/>
        <v>262.5</v>
      </c>
      <c r="K159" s="32"/>
      <c r="L159" s="1"/>
    </row>
    <row r="160" spans="1:12" ht="15.75" customHeight="1">
      <c r="A160" s="413">
        <v>154</v>
      </c>
      <c r="B160" s="140" t="s">
        <v>983</v>
      </c>
      <c r="C160" s="414" t="s">
        <v>984</v>
      </c>
      <c r="D160" s="402" t="s">
        <v>985</v>
      </c>
      <c r="E160" s="433" t="s">
        <v>986</v>
      </c>
      <c r="F160" s="396" t="s">
        <v>213</v>
      </c>
      <c r="G160" s="167">
        <f t="shared" si="10"/>
        <v>1975</v>
      </c>
      <c r="H160" s="167">
        <f t="shared" si="11"/>
        <v>1250</v>
      </c>
      <c r="I160" s="167">
        <f t="shared" si="12"/>
        <v>987.5</v>
      </c>
      <c r="J160" s="167">
        <f t="shared" si="13"/>
        <v>262.5</v>
      </c>
      <c r="K160" s="32"/>
      <c r="L160" s="1"/>
    </row>
    <row r="161" spans="1:12" ht="15.75" customHeight="1">
      <c r="A161" s="413">
        <v>155</v>
      </c>
      <c r="B161" s="140" t="s">
        <v>357</v>
      </c>
      <c r="C161" s="414" t="s">
        <v>543</v>
      </c>
      <c r="D161" s="402" t="s">
        <v>987</v>
      </c>
      <c r="E161" s="433" t="s">
        <v>986</v>
      </c>
      <c r="F161" s="396" t="s">
        <v>213</v>
      </c>
      <c r="G161" s="167">
        <f t="shared" si="10"/>
        <v>1975</v>
      </c>
      <c r="H161" s="167">
        <f t="shared" si="11"/>
        <v>1250</v>
      </c>
      <c r="I161" s="167">
        <f t="shared" si="12"/>
        <v>987.5</v>
      </c>
      <c r="J161" s="167">
        <f t="shared" si="13"/>
        <v>262.5</v>
      </c>
      <c r="K161" s="32"/>
      <c r="L161" s="1"/>
    </row>
    <row r="162" spans="1:12" ht="15.75" customHeight="1">
      <c r="A162" s="413">
        <v>156</v>
      </c>
      <c r="B162" s="140" t="s">
        <v>988</v>
      </c>
      <c r="C162" s="414" t="s">
        <v>277</v>
      </c>
      <c r="D162" s="403" t="s">
        <v>473</v>
      </c>
      <c r="E162" s="433" t="s">
        <v>986</v>
      </c>
      <c r="F162" s="396" t="s">
        <v>213</v>
      </c>
      <c r="G162" s="167">
        <f t="shared" si="10"/>
        <v>1975</v>
      </c>
      <c r="H162" s="167">
        <f t="shared" si="11"/>
        <v>1250</v>
      </c>
      <c r="I162" s="167">
        <f t="shared" si="12"/>
        <v>987.5</v>
      </c>
      <c r="J162" s="167">
        <f t="shared" si="13"/>
        <v>262.5</v>
      </c>
      <c r="K162" s="32"/>
      <c r="L162" s="1"/>
    </row>
    <row r="163" spans="1:12" ht="15.75" customHeight="1">
      <c r="A163" s="413">
        <v>157</v>
      </c>
      <c r="B163" s="140" t="s">
        <v>989</v>
      </c>
      <c r="C163" s="414" t="s">
        <v>442</v>
      </c>
      <c r="D163" s="402" t="s">
        <v>990</v>
      </c>
      <c r="E163" s="433" t="s">
        <v>986</v>
      </c>
      <c r="F163" s="396" t="s">
        <v>213</v>
      </c>
      <c r="G163" s="167">
        <f t="shared" si="10"/>
        <v>1975</v>
      </c>
      <c r="H163" s="167">
        <f t="shared" si="11"/>
        <v>1250</v>
      </c>
      <c r="I163" s="167">
        <f t="shared" si="12"/>
        <v>987.5</v>
      </c>
      <c r="J163" s="167">
        <f t="shared" si="13"/>
        <v>262.5</v>
      </c>
      <c r="K163" s="32"/>
      <c r="L163" s="1"/>
    </row>
    <row r="164" spans="1:12" ht="15.75" customHeight="1">
      <c r="A164" s="413">
        <v>158</v>
      </c>
      <c r="B164" s="415" t="s">
        <v>246</v>
      </c>
      <c r="C164" s="416" t="s">
        <v>566</v>
      </c>
      <c r="D164" s="403" t="s">
        <v>991</v>
      </c>
      <c r="E164" s="433" t="s">
        <v>986</v>
      </c>
      <c r="F164" s="396" t="s">
        <v>213</v>
      </c>
      <c r="G164" s="167">
        <f t="shared" si="10"/>
        <v>1975</v>
      </c>
      <c r="H164" s="167">
        <f t="shared" si="11"/>
        <v>1250</v>
      </c>
      <c r="I164" s="167">
        <f t="shared" si="12"/>
        <v>987.5</v>
      </c>
      <c r="J164" s="167">
        <f t="shared" si="13"/>
        <v>262.5</v>
      </c>
      <c r="K164" s="32"/>
      <c r="L164" s="1"/>
    </row>
    <row r="165" spans="1:12" ht="15.75" customHeight="1">
      <c r="A165" s="413">
        <v>159</v>
      </c>
      <c r="B165" s="140" t="s">
        <v>424</v>
      </c>
      <c r="C165" s="414" t="s">
        <v>394</v>
      </c>
      <c r="D165" s="402" t="s">
        <v>992</v>
      </c>
      <c r="E165" s="433" t="s">
        <v>986</v>
      </c>
      <c r="F165" s="396" t="s">
        <v>213</v>
      </c>
      <c r="G165" s="167">
        <f t="shared" si="10"/>
        <v>1975</v>
      </c>
      <c r="H165" s="167">
        <f t="shared" si="11"/>
        <v>1250</v>
      </c>
      <c r="I165" s="167">
        <f t="shared" si="12"/>
        <v>987.5</v>
      </c>
      <c r="J165" s="167">
        <f t="shared" si="13"/>
        <v>262.5</v>
      </c>
      <c r="K165" s="32"/>
      <c r="L165" s="1"/>
    </row>
    <row r="166" spans="1:12" ht="15.75" customHeight="1">
      <c r="A166" s="413">
        <v>160</v>
      </c>
      <c r="B166" s="140" t="s">
        <v>993</v>
      </c>
      <c r="C166" s="414" t="s">
        <v>287</v>
      </c>
      <c r="D166" s="402" t="s">
        <v>994</v>
      </c>
      <c r="E166" s="433" t="s">
        <v>986</v>
      </c>
      <c r="F166" s="396" t="s">
        <v>213</v>
      </c>
      <c r="G166" s="167">
        <f t="shared" si="10"/>
        <v>1975</v>
      </c>
      <c r="H166" s="167">
        <f t="shared" si="11"/>
        <v>1250</v>
      </c>
      <c r="I166" s="167">
        <f t="shared" si="12"/>
        <v>987.5</v>
      </c>
      <c r="J166" s="167">
        <f t="shared" si="13"/>
        <v>262.5</v>
      </c>
      <c r="K166" s="32"/>
      <c r="L166" s="1"/>
    </row>
    <row r="167" spans="1:12" ht="15.75" customHeight="1">
      <c r="A167" s="413">
        <v>161</v>
      </c>
      <c r="B167" s="140" t="s">
        <v>817</v>
      </c>
      <c r="C167" s="414" t="s">
        <v>291</v>
      </c>
      <c r="D167" s="402" t="s">
        <v>123</v>
      </c>
      <c r="E167" s="433" t="s">
        <v>986</v>
      </c>
      <c r="F167" s="396" t="s">
        <v>213</v>
      </c>
      <c r="G167" s="167">
        <f t="shared" si="10"/>
        <v>1975</v>
      </c>
      <c r="H167" s="167">
        <f t="shared" si="11"/>
        <v>1250</v>
      </c>
      <c r="I167" s="167">
        <f t="shared" si="12"/>
        <v>987.5</v>
      </c>
      <c r="J167" s="167">
        <f t="shared" si="13"/>
        <v>262.5</v>
      </c>
      <c r="K167" s="32"/>
      <c r="L167" s="1"/>
    </row>
    <row r="168" spans="1:12" ht="15.75" customHeight="1">
      <c r="A168" s="413">
        <v>162</v>
      </c>
      <c r="B168" s="140" t="s">
        <v>278</v>
      </c>
      <c r="C168" s="414" t="s">
        <v>995</v>
      </c>
      <c r="D168" s="402" t="s">
        <v>681</v>
      </c>
      <c r="E168" s="433" t="s">
        <v>986</v>
      </c>
      <c r="F168" s="396" t="s">
        <v>213</v>
      </c>
      <c r="G168" s="167">
        <f t="shared" si="10"/>
        <v>1975</v>
      </c>
      <c r="H168" s="167">
        <f t="shared" si="11"/>
        <v>1250</v>
      </c>
      <c r="I168" s="167">
        <f t="shared" si="12"/>
        <v>987.5</v>
      </c>
      <c r="J168" s="167">
        <f t="shared" si="13"/>
        <v>262.5</v>
      </c>
      <c r="K168" s="32"/>
      <c r="L168" s="1"/>
    </row>
    <row r="169" spans="1:12" ht="15.75" customHeight="1">
      <c r="A169" s="413">
        <v>163</v>
      </c>
      <c r="B169" s="140" t="s">
        <v>996</v>
      </c>
      <c r="C169" s="414" t="s">
        <v>329</v>
      </c>
      <c r="D169" s="402" t="s">
        <v>997</v>
      </c>
      <c r="E169" s="433" t="s">
        <v>986</v>
      </c>
      <c r="F169" s="396" t="s">
        <v>213</v>
      </c>
      <c r="G169" s="167">
        <f t="shared" si="10"/>
        <v>1975</v>
      </c>
      <c r="H169" s="167">
        <f t="shared" si="11"/>
        <v>1250</v>
      </c>
      <c r="I169" s="167">
        <f t="shared" si="12"/>
        <v>987.5</v>
      </c>
      <c r="J169" s="167">
        <f t="shared" si="13"/>
        <v>262.5</v>
      </c>
      <c r="K169" s="32"/>
      <c r="L169" s="1"/>
    </row>
    <row r="170" spans="1:12" ht="15.75" customHeight="1">
      <c r="A170" s="413">
        <v>164</v>
      </c>
      <c r="B170" s="140" t="s">
        <v>235</v>
      </c>
      <c r="C170" s="414" t="s">
        <v>329</v>
      </c>
      <c r="D170" s="402" t="s">
        <v>614</v>
      </c>
      <c r="E170" s="433" t="s">
        <v>986</v>
      </c>
      <c r="F170" s="396" t="s">
        <v>213</v>
      </c>
      <c r="G170" s="167">
        <f t="shared" si="10"/>
        <v>1975</v>
      </c>
      <c r="H170" s="167">
        <f t="shared" si="11"/>
        <v>1250</v>
      </c>
      <c r="I170" s="167">
        <f t="shared" si="12"/>
        <v>987.5</v>
      </c>
      <c r="J170" s="167">
        <f t="shared" si="13"/>
        <v>262.5</v>
      </c>
      <c r="K170" s="32"/>
      <c r="L170" s="1"/>
    </row>
    <row r="171" spans="1:12" ht="15.75" customHeight="1">
      <c r="A171" s="413">
        <v>165</v>
      </c>
      <c r="B171" s="140" t="s">
        <v>998</v>
      </c>
      <c r="C171" s="414" t="s">
        <v>834</v>
      </c>
      <c r="D171" s="402" t="s">
        <v>999</v>
      </c>
      <c r="E171" s="433" t="s">
        <v>986</v>
      </c>
      <c r="F171" s="396" t="s">
        <v>213</v>
      </c>
      <c r="G171" s="167">
        <f t="shared" si="10"/>
        <v>1975</v>
      </c>
      <c r="H171" s="167">
        <f t="shared" si="11"/>
        <v>1250</v>
      </c>
      <c r="I171" s="167">
        <f t="shared" si="12"/>
        <v>987.5</v>
      </c>
      <c r="J171" s="167">
        <f t="shared" si="13"/>
        <v>262.5</v>
      </c>
      <c r="K171" s="32"/>
      <c r="L171" s="1"/>
    </row>
    <row r="172" spans="1:12" ht="15.75" customHeight="1">
      <c r="A172" s="413">
        <v>166</v>
      </c>
      <c r="B172" s="140" t="s">
        <v>229</v>
      </c>
      <c r="C172" s="414" t="s">
        <v>68</v>
      </c>
      <c r="D172" s="402" t="s">
        <v>796</v>
      </c>
      <c r="E172" s="433" t="s">
        <v>986</v>
      </c>
      <c r="F172" s="396" t="s">
        <v>213</v>
      </c>
      <c r="G172" s="167">
        <f t="shared" si="10"/>
        <v>1975</v>
      </c>
      <c r="H172" s="167">
        <f t="shared" si="11"/>
        <v>1250</v>
      </c>
      <c r="I172" s="167">
        <f t="shared" si="12"/>
        <v>987.5</v>
      </c>
      <c r="J172" s="167">
        <f t="shared" si="13"/>
        <v>262.5</v>
      </c>
      <c r="K172" s="166"/>
      <c r="L172" s="1"/>
    </row>
    <row r="173" spans="1:12" ht="15.75" customHeight="1">
      <c r="A173" s="413">
        <v>167</v>
      </c>
      <c r="B173" s="140" t="s">
        <v>1000</v>
      </c>
      <c r="C173" s="414" t="s">
        <v>236</v>
      </c>
      <c r="D173" s="402" t="s">
        <v>1001</v>
      </c>
      <c r="E173" s="433" t="s">
        <v>986</v>
      </c>
      <c r="F173" s="396" t="s">
        <v>213</v>
      </c>
      <c r="G173" s="167">
        <f t="shared" si="10"/>
        <v>1975</v>
      </c>
      <c r="H173" s="167">
        <f t="shared" si="11"/>
        <v>1250</v>
      </c>
      <c r="I173" s="167">
        <f t="shared" si="12"/>
        <v>987.5</v>
      </c>
      <c r="J173" s="167">
        <f t="shared" si="13"/>
        <v>262.5</v>
      </c>
      <c r="K173" s="32"/>
      <c r="L173" s="1"/>
    </row>
    <row r="174" spans="1:12" ht="15.75" customHeight="1">
      <c r="A174" s="413">
        <v>168</v>
      </c>
      <c r="B174" s="140" t="s">
        <v>1002</v>
      </c>
      <c r="C174" s="414" t="s">
        <v>502</v>
      </c>
      <c r="D174" s="402" t="s">
        <v>903</v>
      </c>
      <c r="E174" s="433" t="s">
        <v>986</v>
      </c>
      <c r="F174" s="396" t="s">
        <v>213</v>
      </c>
      <c r="G174" s="167">
        <f t="shared" si="10"/>
        <v>1975</v>
      </c>
      <c r="H174" s="167">
        <f t="shared" si="11"/>
        <v>1250</v>
      </c>
      <c r="I174" s="167">
        <f t="shared" si="12"/>
        <v>987.5</v>
      </c>
      <c r="J174" s="167">
        <f t="shared" si="13"/>
        <v>262.5</v>
      </c>
      <c r="K174" s="32"/>
      <c r="L174" s="1"/>
    </row>
    <row r="175" spans="1:12" ht="15.75" customHeight="1">
      <c r="A175" s="413">
        <v>169</v>
      </c>
      <c r="B175" s="140" t="s">
        <v>1003</v>
      </c>
      <c r="C175" s="414" t="s">
        <v>1004</v>
      </c>
      <c r="D175" s="402" t="s">
        <v>1005</v>
      </c>
      <c r="E175" s="433" t="s">
        <v>986</v>
      </c>
      <c r="F175" s="396" t="s">
        <v>213</v>
      </c>
      <c r="G175" s="167">
        <f t="shared" si="10"/>
        <v>1975</v>
      </c>
      <c r="H175" s="167">
        <f t="shared" si="11"/>
        <v>1250</v>
      </c>
      <c r="I175" s="167">
        <f t="shared" si="12"/>
        <v>987.5</v>
      </c>
      <c r="J175" s="167">
        <f t="shared" si="13"/>
        <v>262.5</v>
      </c>
      <c r="K175" s="32"/>
      <c r="L175" s="1"/>
    </row>
    <row r="176" spans="1:12" ht="15.75" customHeight="1">
      <c r="A176" s="413">
        <v>170</v>
      </c>
      <c r="B176" s="140" t="s">
        <v>278</v>
      </c>
      <c r="C176" s="414" t="s">
        <v>628</v>
      </c>
      <c r="D176" s="402" t="s">
        <v>1006</v>
      </c>
      <c r="E176" s="433" t="s">
        <v>986</v>
      </c>
      <c r="F176" s="396" t="s">
        <v>213</v>
      </c>
      <c r="G176" s="167">
        <f t="shared" si="10"/>
        <v>1975</v>
      </c>
      <c r="H176" s="167">
        <f t="shared" si="11"/>
        <v>1250</v>
      </c>
      <c r="I176" s="167">
        <f t="shared" si="12"/>
        <v>987.5</v>
      </c>
      <c r="J176" s="167">
        <f t="shared" si="13"/>
        <v>262.5</v>
      </c>
      <c r="K176" s="32"/>
      <c r="L176" s="1"/>
    </row>
    <row r="177" spans="1:12" ht="15.75" customHeight="1">
      <c r="A177" s="413">
        <v>171</v>
      </c>
      <c r="B177" s="140" t="s">
        <v>229</v>
      </c>
      <c r="C177" s="414" t="s">
        <v>268</v>
      </c>
      <c r="D177" s="402" t="s">
        <v>1008</v>
      </c>
      <c r="E177" s="433" t="s">
        <v>986</v>
      </c>
      <c r="F177" s="396" t="s">
        <v>213</v>
      </c>
      <c r="G177" s="167">
        <f t="shared" si="10"/>
        <v>1975</v>
      </c>
      <c r="H177" s="167">
        <f t="shared" si="11"/>
        <v>1250</v>
      </c>
      <c r="I177" s="167">
        <f t="shared" si="12"/>
        <v>987.5</v>
      </c>
      <c r="J177" s="167">
        <f t="shared" si="13"/>
        <v>262.5</v>
      </c>
      <c r="K177" s="32"/>
      <c r="L177" s="1"/>
    </row>
    <row r="178" spans="1:12" ht="15.75" customHeight="1">
      <c r="A178" s="413">
        <v>172</v>
      </c>
      <c r="B178" s="140" t="s">
        <v>926</v>
      </c>
      <c r="C178" s="414" t="s">
        <v>255</v>
      </c>
      <c r="D178" s="402" t="s">
        <v>1009</v>
      </c>
      <c r="E178" s="433" t="s">
        <v>986</v>
      </c>
      <c r="F178" s="396" t="s">
        <v>213</v>
      </c>
      <c r="G178" s="167">
        <f t="shared" si="10"/>
        <v>1975</v>
      </c>
      <c r="H178" s="167">
        <f t="shared" si="11"/>
        <v>1250</v>
      </c>
      <c r="I178" s="167">
        <f t="shared" si="12"/>
        <v>987.5</v>
      </c>
      <c r="J178" s="167">
        <f t="shared" si="13"/>
        <v>262.5</v>
      </c>
      <c r="K178" s="32"/>
      <c r="L178" s="1"/>
    </row>
    <row r="179" spans="1:12" ht="15.75" customHeight="1">
      <c r="A179" s="413">
        <v>173</v>
      </c>
      <c r="B179" s="140" t="s">
        <v>426</v>
      </c>
      <c r="C179" s="414" t="s">
        <v>1010</v>
      </c>
      <c r="D179" s="402" t="s">
        <v>1011</v>
      </c>
      <c r="E179" s="433" t="s">
        <v>986</v>
      </c>
      <c r="F179" s="396" t="s">
        <v>213</v>
      </c>
      <c r="G179" s="167">
        <f t="shared" si="10"/>
        <v>1975</v>
      </c>
      <c r="H179" s="167">
        <f t="shared" si="11"/>
        <v>1250</v>
      </c>
      <c r="I179" s="167">
        <f t="shared" si="12"/>
        <v>987.5</v>
      </c>
      <c r="J179" s="167">
        <f t="shared" si="13"/>
        <v>262.5</v>
      </c>
      <c r="K179" s="32"/>
      <c r="L179" s="1"/>
    </row>
    <row r="180" spans="1:12" ht="15.75" customHeight="1">
      <c r="A180" s="413">
        <v>174</v>
      </c>
      <c r="B180" s="140" t="s">
        <v>404</v>
      </c>
      <c r="C180" s="414" t="s">
        <v>1012</v>
      </c>
      <c r="D180" s="402" t="s">
        <v>801</v>
      </c>
      <c r="E180" s="433" t="s">
        <v>986</v>
      </c>
      <c r="F180" s="396" t="s">
        <v>213</v>
      </c>
      <c r="G180" s="167">
        <f aca="true" t="shared" si="14" ref="G180:G214">5*395</f>
        <v>1975</v>
      </c>
      <c r="H180" s="167">
        <f aca="true" t="shared" si="15" ref="H180:H224">5*250</f>
        <v>1250</v>
      </c>
      <c r="I180" s="167">
        <f aca="true" t="shared" si="16" ref="I180:I217">(G180/2)</f>
        <v>987.5</v>
      </c>
      <c r="J180" s="167">
        <f aca="true" t="shared" si="17" ref="J180:J217">(H180-I180)</f>
        <v>262.5</v>
      </c>
      <c r="K180" s="32"/>
      <c r="L180" s="1"/>
    </row>
    <row r="181" spans="1:12" ht="15.75" customHeight="1">
      <c r="A181" s="413">
        <v>175</v>
      </c>
      <c r="B181" s="432" t="s">
        <v>1013</v>
      </c>
      <c r="C181" s="414" t="s">
        <v>10</v>
      </c>
      <c r="D181" s="402" t="s">
        <v>167</v>
      </c>
      <c r="E181" s="433" t="s">
        <v>1014</v>
      </c>
      <c r="F181" s="396" t="s">
        <v>213</v>
      </c>
      <c r="G181" s="167">
        <f t="shared" si="14"/>
        <v>1975</v>
      </c>
      <c r="H181" s="167">
        <f t="shared" si="15"/>
        <v>1250</v>
      </c>
      <c r="I181" s="167">
        <f t="shared" si="16"/>
        <v>987.5</v>
      </c>
      <c r="J181" s="167">
        <f t="shared" si="17"/>
        <v>262.5</v>
      </c>
      <c r="K181" s="32"/>
      <c r="L181" s="1"/>
    </row>
    <row r="182" spans="1:12" ht="15.75" customHeight="1">
      <c r="A182" s="413">
        <v>176</v>
      </c>
      <c r="B182" s="140" t="s">
        <v>249</v>
      </c>
      <c r="C182" s="414" t="s">
        <v>105</v>
      </c>
      <c r="D182" s="402" t="s">
        <v>1015</v>
      </c>
      <c r="E182" s="433" t="s">
        <v>1014</v>
      </c>
      <c r="F182" s="396" t="s">
        <v>213</v>
      </c>
      <c r="G182" s="167">
        <f t="shared" si="14"/>
        <v>1975</v>
      </c>
      <c r="H182" s="167">
        <f t="shared" si="15"/>
        <v>1250</v>
      </c>
      <c r="I182" s="167">
        <f t="shared" si="16"/>
        <v>987.5</v>
      </c>
      <c r="J182" s="167">
        <f t="shared" si="17"/>
        <v>262.5</v>
      </c>
      <c r="K182" s="32"/>
      <c r="L182" s="1"/>
    </row>
    <row r="183" spans="1:12" ht="15.75" customHeight="1">
      <c r="A183" s="413">
        <v>177</v>
      </c>
      <c r="B183" s="140" t="s">
        <v>293</v>
      </c>
      <c r="C183" s="414" t="s">
        <v>231</v>
      </c>
      <c r="D183" s="402" t="s">
        <v>1016</v>
      </c>
      <c r="E183" s="433" t="s">
        <v>1014</v>
      </c>
      <c r="F183" s="396" t="s">
        <v>213</v>
      </c>
      <c r="G183" s="167">
        <f t="shared" si="14"/>
        <v>1975</v>
      </c>
      <c r="H183" s="167">
        <f t="shared" si="15"/>
        <v>1250</v>
      </c>
      <c r="I183" s="167">
        <f t="shared" si="16"/>
        <v>987.5</v>
      </c>
      <c r="J183" s="167">
        <f t="shared" si="17"/>
        <v>262.5</v>
      </c>
      <c r="K183" s="32"/>
      <c r="L183" s="1"/>
    </row>
    <row r="184" spans="1:12" ht="15.75" customHeight="1">
      <c r="A184" s="413">
        <v>178</v>
      </c>
      <c r="B184" s="140" t="s">
        <v>261</v>
      </c>
      <c r="C184" s="414" t="s">
        <v>287</v>
      </c>
      <c r="D184" s="402" t="s">
        <v>1017</v>
      </c>
      <c r="E184" s="433" t="s">
        <v>1014</v>
      </c>
      <c r="F184" s="396" t="s">
        <v>213</v>
      </c>
      <c r="G184" s="167">
        <f t="shared" si="14"/>
        <v>1975</v>
      </c>
      <c r="H184" s="167">
        <f t="shared" si="15"/>
        <v>1250</v>
      </c>
      <c r="I184" s="167">
        <f t="shared" si="16"/>
        <v>987.5</v>
      </c>
      <c r="J184" s="167">
        <f t="shared" si="17"/>
        <v>262.5</v>
      </c>
      <c r="K184" s="32"/>
      <c r="L184" s="1"/>
    </row>
    <row r="185" spans="1:12" ht="15.75" customHeight="1">
      <c r="A185" s="413">
        <v>179</v>
      </c>
      <c r="B185" s="140" t="s">
        <v>419</v>
      </c>
      <c r="C185" s="414" t="s">
        <v>329</v>
      </c>
      <c r="D185" s="402" t="s">
        <v>1018</v>
      </c>
      <c r="E185" s="433" t="s">
        <v>1014</v>
      </c>
      <c r="F185" s="396" t="s">
        <v>213</v>
      </c>
      <c r="G185" s="167">
        <f t="shared" si="14"/>
        <v>1975</v>
      </c>
      <c r="H185" s="167">
        <f t="shared" si="15"/>
        <v>1250</v>
      </c>
      <c r="I185" s="167">
        <f t="shared" si="16"/>
        <v>987.5</v>
      </c>
      <c r="J185" s="167">
        <f t="shared" si="17"/>
        <v>262.5</v>
      </c>
      <c r="K185" s="32"/>
      <c r="L185" s="1"/>
    </row>
    <row r="186" spans="1:12" ht="15.75" customHeight="1">
      <c r="A186" s="413">
        <v>180</v>
      </c>
      <c r="B186" s="140" t="s">
        <v>228</v>
      </c>
      <c r="C186" s="414" t="s">
        <v>295</v>
      </c>
      <c r="D186" s="402" t="s">
        <v>1019</v>
      </c>
      <c r="E186" s="433" t="s">
        <v>1014</v>
      </c>
      <c r="F186" s="396" t="s">
        <v>213</v>
      </c>
      <c r="G186" s="167">
        <f t="shared" si="14"/>
        <v>1975</v>
      </c>
      <c r="H186" s="167">
        <f t="shared" si="15"/>
        <v>1250</v>
      </c>
      <c r="I186" s="167">
        <f t="shared" si="16"/>
        <v>987.5</v>
      </c>
      <c r="J186" s="167">
        <f t="shared" si="17"/>
        <v>262.5</v>
      </c>
      <c r="K186" s="32"/>
      <c r="L186" s="1"/>
    </row>
    <row r="187" spans="1:12" ht="15.75" customHeight="1">
      <c r="A187" s="413">
        <v>181</v>
      </c>
      <c r="B187" s="140" t="s">
        <v>288</v>
      </c>
      <c r="C187" s="414" t="s">
        <v>9</v>
      </c>
      <c r="D187" s="402" t="s">
        <v>1020</v>
      </c>
      <c r="E187" s="433" t="s">
        <v>1014</v>
      </c>
      <c r="F187" s="397" t="s">
        <v>1187</v>
      </c>
      <c r="G187" s="167">
        <f t="shared" si="14"/>
        <v>1975</v>
      </c>
      <c r="H187" s="167">
        <f t="shared" si="15"/>
        <v>1250</v>
      </c>
      <c r="I187" s="167">
        <f t="shared" si="16"/>
        <v>987.5</v>
      </c>
      <c r="J187" s="167">
        <f t="shared" si="17"/>
        <v>262.5</v>
      </c>
      <c r="K187" s="32"/>
      <c r="L187" s="1"/>
    </row>
    <row r="188" spans="1:12" ht="15.75" customHeight="1">
      <c r="A188" s="413">
        <v>182</v>
      </c>
      <c r="B188" s="140" t="s">
        <v>320</v>
      </c>
      <c r="C188" s="414" t="s">
        <v>296</v>
      </c>
      <c r="D188" s="402" t="s">
        <v>899</v>
      </c>
      <c r="E188" s="433" t="s">
        <v>1014</v>
      </c>
      <c r="F188" s="396" t="s">
        <v>213</v>
      </c>
      <c r="G188" s="167">
        <f t="shared" si="14"/>
        <v>1975</v>
      </c>
      <c r="H188" s="167">
        <f t="shared" si="15"/>
        <v>1250</v>
      </c>
      <c r="I188" s="167">
        <f t="shared" si="16"/>
        <v>987.5</v>
      </c>
      <c r="J188" s="167">
        <f t="shared" si="17"/>
        <v>262.5</v>
      </c>
      <c r="K188" s="32"/>
      <c r="L188" s="1"/>
    </row>
    <row r="189" spans="1:12" ht="15.75" customHeight="1">
      <c r="A189" s="413">
        <v>183</v>
      </c>
      <c r="B189" s="140" t="s">
        <v>240</v>
      </c>
      <c r="C189" s="414" t="s">
        <v>434</v>
      </c>
      <c r="D189" s="402" t="s">
        <v>1021</v>
      </c>
      <c r="E189" s="433" t="s">
        <v>1014</v>
      </c>
      <c r="F189" s="396" t="s">
        <v>213</v>
      </c>
      <c r="G189" s="167">
        <f t="shared" si="14"/>
        <v>1975</v>
      </c>
      <c r="H189" s="167">
        <f t="shared" si="15"/>
        <v>1250</v>
      </c>
      <c r="I189" s="167">
        <f t="shared" si="16"/>
        <v>987.5</v>
      </c>
      <c r="J189" s="167">
        <f t="shared" si="17"/>
        <v>262.5</v>
      </c>
      <c r="K189" s="32"/>
      <c r="L189" s="1"/>
    </row>
    <row r="190" spans="1:12" ht="15.75" customHeight="1">
      <c r="A190" s="413">
        <v>184</v>
      </c>
      <c r="B190" s="140" t="s">
        <v>229</v>
      </c>
      <c r="C190" s="414" t="s">
        <v>268</v>
      </c>
      <c r="D190" s="402" t="s">
        <v>1022</v>
      </c>
      <c r="E190" s="433" t="s">
        <v>1014</v>
      </c>
      <c r="F190" s="396" t="s">
        <v>213</v>
      </c>
      <c r="G190" s="167">
        <f t="shared" si="14"/>
        <v>1975</v>
      </c>
      <c r="H190" s="167">
        <f t="shared" si="15"/>
        <v>1250</v>
      </c>
      <c r="I190" s="167">
        <f t="shared" si="16"/>
        <v>987.5</v>
      </c>
      <c r="J190" s="167">
        <f t="shared" si="17"/>
        <v>262.5</v>
      </c>
      <c r="K190" s="32"/>
      <c r="L190" s="1"/>
    </row>
    <row r="191" spans="1:12" ht="15.75" customHeight="1">
      <c r="A191" s="413">
        <v>185</v>
      </c>
      <c r="B191" s="140" t="s">
        <v>249</v>
      </c>
      <c r="C191" s="414" t="s">
        <v>268</v>
      </c>
      <c r="D191" s="402" t="s">
        <v>1023</v>
      </c>
      <c r="E191" s="433" t="s">
        <v>1014</v>
      </c>
      <c r="F191" s="396" t="s">
        <v>213</v>
      </c>
      <c r="G191" s="167">
        <f t="shared" si="14"/>
        <v>1975</v>
      </c>
      <c r="H191" s="167">
        <f t="shared" si="15"/>
        <v>1250</v>
      </c>
      <c r="I191" s="167">
        <f t="shared" si="16"/>
        <v>987.5</v>
      </c>
      <c r="J191" s="167">
        <f t="shared" si="17"/>
        <v>262.5</v>
      </c>
      <c r="K191" s="32"/>
      <c r="L191" s="1"/>
    </row>
    <row r="192" spans="1:12" ht="15.75" customHeight="1">
      <c r="A192" s="413">
        <v>186</v>
      </c>
      <c r="B192" s="140" t="s">
        <v>345</v>
      </c>
      <c r="C192" s="414" t="s">
        <v>253</v>
      </c>
      <c r="D192" s="402" t="s">
        <v>1024</v>
      </c>
      <c r="E192" s="433" t="s">
        <v>1014</v>
      </c>
      <c r="F192" s="396" t="s">
        <v>213</v>
      </c>
      <c r="G192" s="167">
        <f t="shared" si="14"/>
        <v>1975</v>
      </c>
      <c r="H192" s="167">
        <f t="shared" si="15"/>
        <v>1250</v>
      </c>
      <c r="I192" s="167">
        <f t="shared" si="16"/>
        <v>987.5</v>
      </c>
      <c r="J192" s="167">
        <f t="shared" si="17"/>
        <v>262.5</v>
      </c>
      <c r="K192" s="32"/>
      <c r="L192" s="1"/>
    </row>
    <row r="193" spans="1:12" ht="15.75" customHeight="1">
      <c r="A193" s="413">
        <v>187</v>
      </c>
      <c r="B193" s="140" t="s">
        <v>1025</v>
      </c>
      <c r="C193" s="414" t="s">
        <v>1026</v>
      </c>
      <c r="D193" s="402" t="s">
        <v>1027</v>
      </c>
      <c r="E193" s="433" t="s">
        <v>1014</v>
      </c>
      <c r="F193" s="396" t="s">
        <v>213</v>
      </c>
      <c r="G193" s="167">
        <f t="shared" si="14"/>
        <v>1975</v>
      </c>
      <c r="H193" s="167">
        <f t="shared" si="15"/>
        <v>1250</v>
      </c>
      <c r="I193" s="167">
        <f t="shared" si="16"/>
        <v>987.5</v>
      </c>
      <c r="J193" s="167">
        <f t="shared" si="17"/>
        <v>262.5</v>
      </c>
      <c r="K193" s="32"/>
      <c r="L193" s="1"/>
    </row>
    <row r="194" spans="1:12" ht="15.75" customHeight="1">
      <c r="A194" s="413">
        <v>188</v>
      </c>
      <c r="B194" s="140" t="s">
        <v>1028</v>
      </c>
      <c r="C194" s="414" t="s">
        <v>102</v>
      </c>
      <c r="D194" s="402" t="s">
        <v>872</v>
      </c>
      <c r="E194" s="433" t="s">
        <v>1014</v>
      </c>
      <c r="F194" s="396" t="s">
        <v>213</v>
      </c>
      <c r="G194" s="167">
        <f t="shared" si="14"/>
        <v>1975</v>
      </c>
      <c r="H194" s="167">
        <f t="shared" si="15"/>
        <v>1250</v>
      </c>
      <c r="I194" s="167">
        <f t="shared" si="16"/>
        <v>987.5</v>
      </c>
      <c r="J194" s="167">
        <f t="shared" si="17"/>
        <v>262.5</v>
      </c>
      <c r="K194" s="32"/>
      <c r="L194" s="1"/>
    </row>
    <row r="195" spans="1:12" ht="15.75" customHeight="1">
      <c r="A195" s="413">
        <v>189</v>
      </c>
      <c r="B195" s="140" t="s">
        <v>243</v>
      </c>
      <c r="C195" s="414" t="s">
        <v>671</v>
      </c>
      <c r="D195" s="402" t="s">
        <v>1029</v>
      </c>
      <c r="E195" s="433" t="s">
        <v>1014</v>
      </c>
      <c r="F195" s="396" t="s">
        <v>213</v>
      </c>
      <c r="G195" s="167">
        <f t="shared" si="14"/>
        <v>1975</v>
      </c>
      <c r="H195" s="167">
        <f t="shared" si="15"/>
        <v>1250</v>
      </c>
      <c r="I195" s="167">
        <f t="shared" si="16"/>
        <v>987.5</v>
      </c>
      <c r="J195" s="167">
        <f t="shared" si="17"/>
        <v>262.5</v>
      </c>
      <c r="K195" s="32"/>
      <c r="L195" s="1"/>
    </row>
    <row r="196" spans="1:12" ht="15.75" customHeight="1">
      <c r="A196" s="413">
        <v>190</v>
      </c>
      <c r="B196" s="140" t="s">
        <v>1030</v>
      </c>
      <c r="C196" s="414" t="s">
        <v>1012</v>
      </c>
      <c r="D196" s="402" t="s">
        <v>1031</v>
      </c>
      <c r="E196" s="433" t="s">
        <v>1014</v>
      </c>
      <c r="F196" s="396" t="s">
        <v>213</v>
      </c>
      <c r="G196" s="167">
        <f t="shared" si="14"/>
        <v>1975</v>
      </c>
      <c r="H196" s="167">
        <f t="shared" si="15"/>
        <v>1250</v>
      </c>
      <c r="I196" s="167">
        <f t="shared" si="16"/>
        <v>987.5</v>
      </c>
      <c r="J196" s="167">
        <f t="shared" si="17"/>
        <v>262.5</v>
      </c>
      <c r="K196" s="32"/>
      <c r="L196" s="1"/>
    </row>
    <row r="197" spans="1:12" ht="15.75" customHeight="1">
      <c r="A197" s="413">
        <v>191</v>
      </c>
      <c r="B197" s="432" t="s">
        <v>1047</v>
      </c>
      <c r="C197" s="414" t="s">
        <v>10</v>
      </c>
      <c r="D197" s="402" t="s">
        <v>702</v>
      </c>
      <c r="E197" s="433" t="s">
        <v>1048</v>
      </c>
      <c r="F197" s="396" t="s">
        <v>213</v>
      </c>
      <c r="G197" s="167">
        <f t="shared" si="14"/>
        <v>1975</v>
      </c>
      <c r="H197" s="167">
        <f t="shared" si="15"/>
        <v>1250</v>
      </c>
      <c r="I197" s="167">
        <f aca="true" t="shared" si="18" ref="I197:I214">(G197/2)</f>
        <v>987.5</v>
      </c>
      <c r="J197" s="167">
        <f aca="true" t="shared" si="19" ref="J197:J214">(H197-I197)</f>
        <v>262.5</v>
      </c>
      <c r="K197" s="32"/>
      <c r="L197" s="1"/>
    </row>
    <row r="198" spans="1:12" ht="15.75" customHeight="1">
      <c r="A198" s="413">
        <v>192</v>
      </c>
      <c r="B198" s="140" t="s">
        <v>388</v>
      </c>
      <c r="C198" s="414" t="s">
        <v>10</v>
      </c>
      <c r="D198" s="402" t="s">
        <v>1049</v>
      </c>
      <c r="E198" s="433" t="s">
        <v>1048</v>
      </c>
      <c r="F198" s="396" t="s">
        <v>213</v>
      </c>
      <c r="G198" s="167">
        <f t="shared" si="14"/>
        <v>1975</v>
      </c>
      <c r="H198" s="167">
        <f t="shared" si="15"/>
        <v>1250</v>
      </c>
      <c r="I198" s="167">
        <f t="shared" si="18"/>
        <v>987.5</v>
      </c>
      <c r="J198" s="167">
        <f t="shared" si="19"/>
        <v>262.5</v>
      </c>
      <c r="K198" s="32"/>
      <c r="L198" s="1"/>
    </row>
    <row r="199" spans="1:12" ht="15.75" customHeight="1">
      <c r="A199" s="413">
        <v>193</v>
      </c>
      <c r="B199" s="140" t="s">
        <v>840</v>
      </c>
      <c r="C199" s="414" t="s">
        <v>10</v>
      </c>
      <c r="D199" s="402" t="s">
        <v>1050</v>
      </c>
      <c r="E199" s="433" t="s">
        <v>1048</v>
      </c>
      <c r="F199" s="396" t="s">
        <v>213</v>
      </c>
      <c r="G199" s="167">
        <f t="shared" si="14"/>
        <v>1975</v>
      </c>
      <c r="H199" s="167">
        <f t="shared" si="15"/>
        <v>1250</v>
      </c>
      <c r="I199" s="167">
        <f t="shared" si="18"/>
        <v>987.5</v>
      </c>
      <c r="J199" s="167">
        <f t="shared" si="19"/>
        <v>262.5</v>
      </c>
      <c r="K199" s="32"/>
      <c r="L199" s="1"/>
    </row>
    <row r="200" spans="1:12" ht="15.75" customHeight="1">
      <c r="A200" s="413">
        <v>194</v>
      </c>
      <c r="B200" s="140" t="s">
        <v>304</v>
      </c>
      <c r="C200" s="414" t="s">
        <v>543</v>
      </c>
      <c r="D200" s="402" t="s">
        <v>1051</v>
      </c>
      <c r="E200" s="433" t="s">
        <v>1048</v>
      </c>
      <c r="F200" s="396" t="s">
        <v>213</v>
      </c>
      <c r="G200" s="167">
        <f t="shared" si="14"/>
        <v>1975</v>
      </c>
      <c r="H200" s="167">
        <f t="shared" si="15"/>
        <v>1250</v>
      </c>
      <c r="I200" s="167">
        <f t="shared" si="18"/>
        <v>987.5</v>
      </c>
      <c r="J200" s="167">
        <f t="shared" si="19"/>
        <v>262.5</v>
      </c>
      <c r="K200" s="32"/>
      <c r="L200" s="1"/>
    </row>
    <row r="201" spans="1:12" ht="15.75" customHeight="1">
      <c r="A201" s="413">
        <v>195</v>
      </c>
      <c r="B201" s="140" t="s">
        <v>598</v>
      </c>
      <c r="C201" s="414" t="s">
        <v>1052</v>
      </c>
      <c r="D201" s="402" t="s">
        <v>1053</v>
      </c>
      <c r="E201" s="433" t="s">
        <v>1048</v>
      </c>
      <c r="F201" s="396" t="s">
        <v>213</v>
      </c>
      <c r="G201" s="167">
        <f t="shared" si="14"/>
        <v>1975</v>
      </c>
      <c r="H201" s="167">
        <f t="shared" si="15"/>
        <v>1250</v>
      </c>
      <c r="I201" s="167">
        <f t="shared" si="18"/>
        <v>987.5</v>
      </c>
      <c r="J201" s="167">
        <f t="shared" si="19"/>
        <v>262.5</v>
      </c>
      <c r="K201" s="32"/>
      <c r="L201" s="1"/>
    </row>
    <row r="202" spans="1:12" ht="15.75" customHeight="1">
      <c r="A202" s="413">
        <v>196</v>
      </c>
      <c r="B202" s="140" t="s">
        <v>229</v>
      </c>
      <c r="C202" s="414" t="s">
        <v>281</v>
      </c>
      <c r="D202" s="402" t="s">
        <v>971</v>
      </c>
      <c r="E202" s="433" t="s">
        <v>1048</v>
      </c>
      <c r="F202" s="396" t="s">
        <v>213</v>
      </c>
      <c r="G202" s="167">
        <f t="shared" si="14"/>
        <v>1975</v>
      </c>
      <c r="H202" s="167">
        <f t="shared" si="15"/>
        <v>1250</v>
      </c>
      <c r="I202" s="167">
        <f t="shared" si="18"/>
        <v>987.5</v>
      </c>
      <c r="J202" s="167">
        <f t="shared" si="19"/>
        <v>262.5</v>
      </c>
      <c r="K202" s="32"/>
      <c r="L202" s="1"/>
    </row>
    <row r="203" spans="1:12" ht="15.75" customHeight="1">
      <c r="A203" s="413">
        <v>197</v>
      </c>
      <c r="B203" s="140" t="s">
        <v>441</v>
      </c>
      <c r="C203" s="414" t="s">
        <v>566</v>
      </c>
      <c r="D203" s="402" t="s">
        <v>1054</v>
      </c>
      <c r="E203" s="433" t="s">
        <v>1048</v>
      </c>
      <c r="F203" s="396" t="s">
        <v>213</v>
      </c>
      <c r="G203" s="167">
        <f t="shared" si="14"/>
        <v>1975</v>
      </c>
      <c r="H203" s="167">
        <f t="shared" si="15"/>
        <v>1250</v>
      </c>
      <c r="I203" s="167">
        <f t="shared" si="18"/>
        <v>987.5</v>
      </c>
      <c r="J203" s="167">
        <f t="shared" si="19"/>
        <v>262.5</v>
      </c>
      <c r="K203" s="32"/>
      <c r="L203" s="1"/>
    </row>
    <row r="204" spans="1:12" ht="15.75" customHeight="1">
      <c r="A204" s="413">
        <v>198</v>
      </c>
      <c r="B204" s="140" t="s">
        <v>302</v>
      </c>
      <c r="C204" s="414" t="s">
        <v>329</v>
      </c>
      <c r="D204" s="402" t="s">
        <v>1055</v>
      </c>
      <c r="E204" s="433" t="s">
        <v>1048</v>
      </c>
      <c r="F204" s="396" t="s">
        <v>213</v>
      </c>
      <c r="G204" s="167">
        <f t="shared" si="14"/>
        <v>1975</v>
      </c>
      <c r="H204" s="167">
        <f t="shared" si="15"/>
        <v>1250</v>
      </c>
      <c r="I204" s="167">
        <f t="shared" si="18"/>
        <v>987.5</v>
      </c>
      <c r="J204" s="167">
        <f t="shared" si="19"/>
        <v>262.5</v>
      </c>
      <c r="K204" s="32"/>
      <c r="L204" s="1"/>
    </row>
    <row r="205" spans="1:12" ht="15.75" customHeight="1">
      <c r="A205" s="413">
        <v>199</v>
      </c>
      <c r="B205" s="140" t="s">
        <v>229</v>
      </c>
      <c r="C205" s="414" t="s">
        <v>68</v>
      </c>
      <c r="D205" s="402" t="s">
        <v>1056</v>
      </c>
      <c r="E205" s="433" t="s">
        <v>1048</v>
      </c>
      <c r="F205" s="396" t="s">
        <v>213</v>
      </c>
      <c r="G205" s="167">
        <f t="shared" si="14"/>
        <v>1975</v>
      </c>
      <c r="H205" s="167">
        <f t="shared" si="15"/>
        <v>1250</v>
      </c>
      <c r="I205" s="167">
        <f t="shared" si="18"/>
        <v>987.5</v>
      </c>
      <c r="J205" s="167">
        <f t="shared" si="19"/>
        <v>262.5</v>
      </c>
      <c r="K205" s="32"/>
      <c r="L205" s="1"/>
    </row>
    <row r="206" spans="1:12" ht="15.75" customHeight="1">
      <c r="A206" s="413">
        <v>200</v>
      </c>
      <c r="B206" s="140" t="s">
        <v>229</v>
      </c>
      <c r="C206" s="414" t="s">
        <v>498</v>
      </c>
      <c r="D206" s="402" t="s">
        <v>1057</v>
      </c>
      <c r="E206" s="433" t="s">
        <v>1048</v>
      </c>
      <c r="F206" s="396" t="s">
        <v>213</v>
      </c>
      <c r="G206" s="167">
        <f t="shared" si="14"/>
        <v>1975</v>
      </c>
      <c r="H206" s="167">
        <f t="shared" si="15"/>
        <v>1250</v>
      </c>
      <c r="I206" s="167">
        <f t="shared" si="18"/>
        <v>987.5</v>
      </c>
      <c r="J206" s="167">
        <f t="shared" si="19"/>
        <v>262.5</v>
      </c>
      <c r="K206" s="166"/>
      <c r="L206" s="1"/>
    </row>
    <row r="207" spans="1:12" ht="15.75" customHeight="1">
      <c r="A207" s="413">
        <v>201</v>
      </c>
      <c r="B207" s="415" t="s">
        <v>264</v>
      </c>
      <c r="C207" s="416" t="s">
        <v>99</v>
      </c>
      <c r="D207" s="403" t="s">
        <v>1058</v>
      </c>
      <c r="E207" s="433" t="s">
        <v>1048</v>
      </c>
      <c r="F207" s="396" t="s">
        <v>213</v>
      </c>
      <c r="G207" s="167">
        <f t="shared" si="14"/>
        <v>1975</v>
      </c>
      <c r="H207" s="167">
        <f t="shared" si="15"/>
        <v>1250</v>
      </c>
      <c r="I207" s="167">
        <f t="shared" si="18"/>
        <v>987.5</v>
      </c>
      <c r="J207" s="167">
        <f t="shared" si="19"/>
        <v>262.5</v>
      </c>
      <c r="K207" s="32"/>
      <c r="L207" s="1"/>
    </row>
    <row r="208" spans="1:12" ht="15.75" customHeight="1">
      <c r="A208" s="413">
        <v>202</v>
      </c>
      <c r="B208" s="140" t="s">
        <v>229</v>
      </c>
      <c r="C208" s="414" t="s">
        <v>306</v>
      </c>
      <c r="D208" s="402" t="s">
        <v>852</v>
      </c>
      <c r="E208" s="433" t="s">
        <v>1048</v>
      </c>
      <c r="F208" s="396" t="s">
        <v>213</v>
      </c>
      <c r="G208" s="167">
        <f t="shared" si="14"/>
        <v>1975</v>
      </c>
      <c r="H208" s="167">
        <f t="shared" si="15"/>
        <v>1250</v>
      </c>
      <c r="I208" s="167">
        <f t="shared" si="18"/>
        <v>987.5</v>
      </c>
      <c r="J208" s="167">
        <f t="shared" si="19"/>
        <v>262.5</v>
      </c>
      <c r="K208" s="32"/>
      <c r="L208" s="1"/>
    </row>
    <row r="209" spans="1:12" ht="15.75" customHeight="1">
      <c r="A209" s="413">
        <v>203</v>
      </c>
      <c r="B209" s="140" t="s">
        <v>890</v>
      </c>
      <c r="C209" s="414" t="s">
        <v>348</v>
      </c>
      <c r="D209" s="402" t="s">
        <v>1059</v>
      </c>
      <c r="E209" s="433" t="s">
        <v>1048</v>
      </c>
      <c r="F209" s="396" t="s">
        <v>213</v>
      </c>
      <c r="G209" s="167">
        <f t="shared" si="14"/>
        <v>1975</v>
      </c>
      <c r="H209" s="167">
        <f t="shared" si="15"/>
        <v>1250</v>
      </c>
      <c r="I209" s="167">
        <f t="shared" si="18"/>
        <v>987.5</v>
      </c>
      <c r="J209" s="167">
        <f t="shared" si="19"/>
        <v>262.5</v>
      </c>
      <c r="K209" s="32"/>
      <c r="L209" s="1"/>
    </row>
    <row r="210" spans="1:12" ht="15.75" customHeight="1">
      <c r="A210" s="413">
        <v>204</v>
      </c>
      <c r="B210" s="140" t="s">
        <v>384</v>
      </c>
      <c r="C210" s="414" t="s">
        <v>268</v>
      </c>
      <c r="D210" s="402" t="s">
        <v>1060</v>
      </c>
      <c r="E210" s="433" t="s">
        <v>1048</v>
      </c>
      <c r="F210" s="396" t="s">
        <v>213</v>
      </c>
      <c r="G210" s="167">
        <f t="shared" si="14"/>
        <v>1975</v>
      </c>
      <c r="H210" s="167">
        <f t="shared" si="15"/>
        <v>1250</v>
      </c>
      <c r="I210" s="167">
        <f t="shared" si="18"/>
        <v>987.5</v>
      </c>
      <c r="J210" s="167">
        <f t="shared" si="19"/>
        <v>262.5</v>
      </c>
      <c r="K210" s="32"/>
      <c r="L210" s="1"/>
    </row>
    <row r="211" spans="1:12" ht="15.75" customHeight="1">
      <c r="A211" s="413">
        <v>205</v>
      </c>
      <c r="B211" s="140" t="s">
        <v>235</v>
      </c>
      <c r="C211" s="414" t="s">
        <v>309</v>
      </c>
      <c r="D211" s="402" t="s">
        <v>1031</v>
      </c>
      <c r="E211" s="433" t="s">
        <v>1048</v>
      </c>
      <c r="F211" s="396" t="s">
        <v>213</v>
      </c>
      <c r="G211" s="167">
        <f t="shared" si="14"/>
        <v>1975</v>
      </c>
      <c r="H211" s="167">
        <f t="shared" si="15"/>
        <v>1250</v>
      </c>
      <c r="I211" s="167">
        <f t="shared" si="18"/>
        <v>987.5</v>
      </c>
      <c r="J211" s="167">
        <f t="shared" si="19"/>
        <v>262.5</v>
      </c>
      <c r="K211" s="32"/>
      <c r="L211" s="1"/>
    </row>
    <row r="212" spans="1:12" ht="15.75" customHeight="1">
      <c r="A212" s="413">
        <v>206</v>
      </c>
      <c r="B212" s="140" t="s">
        <v>235</v>
      </c>
      <c r="C212" s="414" t="s">
        <v>1061</v>
      </c>
      <c r="D212" s="402" t="s">
        <v>1062</v>
      </c>
      <c r="E212" s="433" t="s">
        <v>1048</v>
      </c>
      <c r="F212" s="396" t="s">
        <v>213</v>
      </c>
      <c r="G212" s="167">
        <f t="shared" si="14"/>
        <v>1975</v>
      </c>
      <c r="H212" s="167">
        <f t="shared" si="15"/>
        <v>1250</v>
      </c>
      <c r="I212" s="167">
        <f t="shared" si="18"/>
        <v>987.5</v>
      </c>
      <c r="J212" s="167">
        <f t="shared" si="19"/>
        <v>262.5</v>
      </c>
      <c r="K212" s="32"/>
      <c r="L212" s="1"/>
    </row>
    <row r="213" spans="1:12" ht="15.75" customHeight="1">
      <c r="A213" s="413">
        <v>207</v>
      </c>
      <c r="B213" s="140" t="s">
        <v>229</v>
      </c>
      <c r="C213" s="414" t="s">
        <v>262</v>
      </c>
      <c r="D213" s="402" t="s">
        <v>1023</v>
      </c>
      <c r="E213" s="433" t="s">
        <v>1048</v>
      </c>
      <c r="F213" s="396" t="s">
        <v>213</v>
      </c>
      <c r="G213" s="167">
        <f t="shared" si="14"/>
        <v>1975</v>
      </c>
      <c r="H213" s="167">
        <f t="shared" si="15"/>
        <v>1250</v>
      </c>
      <c r="I213" s="167">
        <f t="shared" si="18"/>
        <v>987.5</v>
      </c>
      <c r="J213" s="167">
        <f t="shared" si="19"/>
        <v>262.5</v>
      </c>
      <c r="K213" s="32"/>
      <c r="L213" s="1"/>
    </row>
    <row r="214" spans="1:12" ht="15.75" customHeight="1">
      <c r="A214" s="413">
        <v>208</v>
      </c>
      <c r="B214" s="427" t="s">
        <v>1063</v>
      </c>
      <c r="C214" s="428" t="s">
        <v>279</v>
      </c>
      <c r="D214" s="410" t="s">
        <v>1064</v>
      </c>
      <c r="E214" s="437" t="s">
        <v>1048</v>
      </c>
      <c r="F214" s="398" t="s">
        <v>213</v>
      </c>
      <c r="G214" s="167">
        <f t="shared" si="14"/>
        <v>1975</v>
      </c>
      <c r="H214" s="167">
        <f t="shared" si="15"/>
        <v>1250</v>
      </c>
      <c r="I214" s="167">
        <f t="shared" si="18"/>
        <v>987.5</v>
      </c>
      <c r="J214" s="167">
        <f t="shared" si="19"/>
        <v>262.5</v>
      </c>
      <c r="K214" s="170"/>
      <c r="L214" s="1"/>
    </row>
    <row r="215" spans="1:11" s="175" customFormat="1" ht="15.75" customHeight="1">
      <c r="A215" s="413">
        <v>209</v>
      </c>
      <c r="B215" s="423" t="s">
        <v>1032</v>
      </c>
      <c r="C215" s="424" t="s">
        <v>10</v>
      </c>
      <c r="D215" s="408" t="s">
        <v>1033</v>
      </c>
      <c r="E215" s="436" t="s">
        <v>1034</v>
      </c>
      <c r="F215" s="239" t="s">
        <v>213</v>
      </c>
      <c r="G215" s="172">
        <f aca="true" t="shared" si="20" ref="G215:G224">5*339</f>
        <v>1695</v>
      </c>
      <c r="H215" s="172">
        <f t="shared" si="15"/>
        <v>1250</v>
      </c>
      <c r="I215" s="172">
        <f t="shared" si="16"/>
        <v>847.5</v>
      </c>
      <c r="J215" s="172">
        <f t="shared" si="17"/>
        <v>402.5</v>
      </c>
      <c r="K215" s="173"/>
    </row>
    <row r="216" spans="1:12" ht="15.75" customHeight="1">
      <c r="A216" s="413">
        <v>210</v>
      </c>
      <c r="B216" s="140" t="s">
        <v>243</v>
      </c>
      <c r="C216" s="414" t="s">
        <v>755</v>
      </c>
      <c r="D216" s="402" t="s">
        <v>927</v>
      </c>
      <c r="E216" s="433" t="s">
        <v>1034</v>
      </c>
      <c r="F216" s="396" t="s">
        <v>213</v>
      </c>
      <c r="G216" s="167">
        <f t="shared" si="20"/>
        <v>1695</v>
      </c>
      <c r="H216" s="167">
        <f t="shared" si="15"/>
        <v>1250</v>
      </c>
      <c r="I216" s="167">
        <f t="shared" si="16"/>
        <v>847.5</v>
      </c>
      <c r="J216" s="167">
        <f t="shared" si="17"/>
        <v>402.5</v>
      </c>
      <c r="K216" s="32"/>
      <c r="L216" s="1"/>
    </row>
    <row r="217" spans="1:12" ht="15.75" customHeight="1">
      <c r="A217" s="413">
        <v>211</v>
      </c>
      <c r="B217" s="140" t="s">
        <v>346</v>
      </c>
      <c r="C217" s="414" t="s">
        <v>236</v>
      </c>
      <c r="D217" s="402" t="s">
        <v>1035</v>
      </c>
      <c r="E217" s="433" t="s">
        <v>1034</v>
      </c>
      <c r="F217" s="396" t="s">
        <v>213</v>
      </c>
      <c r="G217" s="167">
        <f t="shared" si="20"/>
        <v>1695</v>
      </c>
      <c r="H217" s="167">
        <f t="shared" si="15"/>
        <v>1250</v>
      </c>
      <c r="I217" s="167">
        <f t="shared" si="16"/>
        <v>847.5</v>
      </c>
      <c r="J217" s="167">
        <f t="shared" si="17"/>
        <v>402.5</v>
      </c>
      <c r="K217" s="32"/>
      <c r="L217" s="1"/>
    </row>
    <row r="218" spans="1:12" ht="15.75" customHeight="1">
      <c r="A218" s="413">
        <v>212</v>
      </c>
      <c r="B218" s="140" t="s">
        <v>243</v>
      </c>
      <c r="C218" s="414" t="s">
        <v>1036</v>
      </c>
      <c r="D218" s="402" t="s">
        <v>1037</v>
      </c>
      <c r="E218" s="433" t="s">
        <v>1034</v>
      </c>
      <c r="F218" s="396" t="s">
        <v>213</v>
      </c>
      <c r="G218" s="167">
        <f t="shared" si="20"/>
        <v>1695</v>
      </c>
      <c r="H218" s="167">
        <f t="shared" si="15"/>
        <v>1250</v>
      </c>
      <c r="I218" s="167">
        <f aca="true" t="shared" si="21" ref="I218:I224">(G218/2)</f>
        <v>847.5</v>
      </c>
      <c r="J218" s="167">
        <f aca="true" t="shared" si="22" ref="J218:J224">(H218-I218)</f>
        <v>402.5</v>
      </c>
      <c r="K218" s="32"/>
      <c r="L218" s="1"/>
    </row>
    <row r="219" spans="1:12" ht="15.75" customHeight="1">
      <c r="A219" s="413">
        <v>213</v>
      </c>
      <c r="B219" s="140" t="s">
        <v>1038</v>
      </c>
      <c r="C219" s="414" t="s">
        <v>245</v>
      </c>
      <c r="D219" s="402" t="s">
        <v>1039</v>
      </c>
      <c r="E219" s="433" t="s">
        <v>1034</v>
      </c>
      <c r="F219" s="396" t="s">
        <v>213</v>
      </c>
      <c r="G219" s="167">
        <f t="shared" si="20"/>
        <v>1695</v>
      </c>
      <c r="H219" s="167">
        <f t="shared" si="15"/>
        <v>1250</v>
      </c>
      <c r="I219" s="167">
        <f t="shared" si="21"/>
        <v>847.5</v>
      </c>
      <c r="J219" s="167">
        <f t="shared" si="22"/>
        <v>402.5</v>
      </c>
      <c r="K219" s="32"/>
      <c r="L219" s="1"/>
    </row>
    <row r="220" spans="1:12" ht="15.75" customHeight="1">
      <c r="A220" s="413">
        <v>214</v>
      </c>
      <c r="B220" s="140" t="s">
        <v>427</v>
      </c>
      <c r="C220" s="414" t="s">
        <v>1040</v>
      </c>
      <c r="D220" s="402" t="s">
        <v>1023</v>
      </c>
      <c r="E220" s="433" t="s">
        <v>1034</v>
      </c>
      <c r="F220" s="396" t="s">
        <v>213</v>
      </c>
      <c r="G220" s="167">
        <f t="shared" si="20"/>
        <v>1695</v>
      </c>
      <c r="H220" s="167">
        <f t="shared" si="15"/>
        <v>1250</v>
      </c>
      <c r="I220" s="167">
        <f t="shared" si="21"/>
        <v>847.5</v>
      </c>
      <c r="J220" s="167">
        <f t="shared" si="22"/>
        <v>402.5</v>
      </c>
      <c r="K220" s="32"/>
      <c r="L220" s="1"/>
    </row>
    <row r="221" spans="1:12" ht="15.75" customHeight="1">
      <c r="A221" s="413">
        <v>215</v>
      </c>
      <c r="B221" s="140" t="s">
        <v>1041</v>
      </c>
      <c r="C221" s="414" t="s">
        <v>265</v>
      </c>
      <c r="D221" s="402" t="s">
        <v>1042</v>
      </c>
      <c r="E221" s="433" t="s">
        <v>1034</v>
      </c>
      <c r="F221" s="396" t="s">
        <v>213</v>
      </c>
      <c r="G221" s="167">
        <f t="shared" si="20"/>
        <v>1695</v>
      </c>
      <c r="H221" s="167">
        <f t="shared" si="15"/>
        <v>1250</v>
      </c>
      <c r="I221" s="167">
        <f t="shared" si="21"/>
        <v>847.5</v>
      </c>
      <c r="J221" s="167">
        <f t="shared" si="22"/>
        <v>402.5</v>
      </c>
      <c r="K221" s="32"/>
      <c r="L221" s="1"/>
    </row>
    <row r="222" spans="1:12" ht="15.75" customHeight="1">
      <c r="A222" s="413">
        <v>216</v>
      </c>
      <c r="B222" s="140" t="s">
        <v>1043</v>
      </c>
      <c r="C222" s="414" t="s">
        <v>440</v>
      </c>
      <c r="D222" s="402" t="s">
        <v>1044</v>
      </c>
      <c r="E222" s="433" t="s">
        <v>1034</v>
      </c>
      <c r="F222" s="396" t="s">
        <v>213</v>
      </c>
      <c r="G222" s="167">
        <f t="shared" si="20"/>
        <v>1695</v>
      </c>
      <c r="H222" s="167">
        <f t="shared" si="15"/>
        <v>1250</v>
      </c>
      <c r="I222" s="167">
        <f t="shared" si="21"/>
        <v>847.5</v>
      </c>
      <c r="J222" s="167">
        <f t="shared" si="22"/>
        <v>402.5</v>
      </c>
      <c r="K222" s="32"/>
      <c r="L222" s="1"/>
    </row>
    <row r="223" spans="1:12" ht="15.75" customHeight="1">
      <c r="A223" s="413">
        <v>217</v>
      </c>
      <c r="B223" s="415" t="s">
        <v>1045</v>
      </c>
      <c r="C223" s="416" t="s">
        <v>265</v>
      </c>
      <c r="D223" s="403" t="s">
        <v>488</v>
      </c>
      <c r="E223" s="433" t="s">
        <v>1034</v>
      </c>
      <c r="F223" s="396" t="s">
        <v>213</v>
      </c>
      <c r="G223" s="167">
        <f t="shared" si="20"/>
        <v>1695</v>
      </c>
      <c r="H223" s="167">
        <f t="shared" si="15"/>
        <v>1250</v>
      </c>
      <c r="I223" s="167">
        <f t="shared" si="21"/>
        <v>847.5</v>
      </c>
      <c r="J223" s="167">
        <f t="shared" si="22"/>
        <v>402.5</v>
      </c>
      <c r="K223" s="32"/>
      <c r="L223" s="1"/>
    </row>
    <row r="224" spans="1:12" ht="15.75" customHeight="1">
      <c r="A224" s="413">
        <v>218</v>
      </c>
      <c r="B224" s="415" t="s">
        <v>243</v>
      </c>
      <c r="C224" s="416" t="s">
        <v>906</v>
      </c>
      <c r="D224" s="403" t="s">
        <v>1046</v>
      </c>
      <c r="E224" s="433" t="s">
        <v>1034</v>
      </c>
      <c r="F224" s="396" t="s">
        <v>213</v>
      </c>
      <c r="G224" s="167">
        <f t="shared" si="20"/>
        <v>1695</v>
      </c>
      <c r="H224" s="167">
        <f t="shared" si="15"/>
        <v>1250</v>
      </c>
      <c r="I224" s="167">
        <f t="shared" si="21"/>
        <v>847.5</v>
      </c>
      <c r="J224" s="167">
        <f t="shared" si="22"/>
        <v>402.5</v>
      </c>
      <c r="K224" s="32"/>
      <c r="L224" s="1"/>
    </row>
    <row r="225" spans="1:12" ht="21" customHeight="1">
      <c r="A225" s="429"/>
      <c r="B225" s="526" t="s">
        <v>1211</v>
      </c>
      <c r="C225" s="527"/>
      <c r="D225" s="411"/>
      <c r="E225" s="400"/>
      <c r="F225" s="399"/>
      <c r="G225" s="176">
        <f>SUM(G7:G224)</f>
        <v>473650</v>
      </c>
      <c r="H225" s="438">
        <f>SUM(H7:H224)</f>
        <v>272500</v>
      </c>
      <c r="I225" s="438">
        <f>SUM(I7:I224)</f>
        <v>236825</v>
      </c>
      <c r="J225" s="438">
        <f>SUM(J7:J224)</f>
        <v>35675</v>
      </c>
      <c r="K225" s="177"/>
      <c r="L225" s="1"/>
    </row>
    <row r="226" spans="1:12" ht="29.25" customHeight="1">
      <c r="A226" s="262"/>
      <c r="B226" s="262"/>
      <c r="C226" s="484"/>
      <c r="D226" s="381"/>
      <c r="E226" s="504"/>
      <c r="F226" s="549"/>
      <c r="G226" s="449"/>
      <c r="H226" s="512" t="s">
        <v>1238</v>
      </c>
      <c r="I226" s="512"/>
      <c r="J226" s="512"/>
      <c r="K226" s="512"/>
      <c r="L226" s="141"/>
    </row>
    <row r="227" spans="1:12" s="98" customFormat="1" ht="16.5" customHeight="1">
      <c r="A227" s="513" t="s">
        <v>1185</v>
      </c>
      <c r="B227" s="513"/>
      <c r="C227" s="513"/>
      <c r="D227" s="513" t="s">
        <v>1242</v>
      </c>
      <c r="E227" s="513"/>
      <c r="F227" s="513"/>
      <c r="G227" s="488"/>
      <c r="H227" s="513" t="s">
        <v>1239</v>
      </c>
      <c r="I227" s="513"/>
      <c r="J227" s="513"/>
      <c r="K227" s="513"/>
      <c r="L227" s="505"/>
    </row>
    <row r="228" spans="1:12" s="97" customFormat="1" ht="15" customHeight="1">
      <c r="A228" s="91"/>
      <c r="B228" s="91"/>
      <c r="C228" s="486"/>
      <c r="D228" s="556" t="s">
        <v>1247</v>
      </c>
      <c r="E228" s="556"/>
      <c r="F228" s="556"/>
      <c r="G228" s="487"/>
      <c r="H228" s="487"/>
      <c r="I228" s="487"/>
      <c r="J228" s="487"/>
      <c r="K228" s="487"/>
      <c r="L228" s="506"/>
    </row>
    <row r="229" spans="1:12" s="510" customFormat="1" ht="58.5" customHeight="1">
      <c r="A229" s="525" t="s">
        <v>1186</v>
      </c>
      <c r="B229" s="525"/>
      <c r="C229" s="525"/>
      <c r="D229" s="525" t="s">
        <v>1248</v>
      </c>
      <c r="E229" s="525"/>
      <c r="F229" s="525"/>
      <c r="G229" s="508"/>
      <c r="H229" s="525" t="s">
        <v>1240</v>
      </c>
      <c r="I229" s="525"/>
      <c r="J229" s="525"/>
      <c r="K229" s="525"/>
      <c r="L229" s="509"/>
    </row>
  </sheetData>
  <sheetProtection/>
  <mergeCells count="12">
    <mergeCell ref="D227:F227"/>
    <mergeCell ref="A229:C229"/>
    <mergeCell ref="D229:F229"/>
    <mergeCell ref="H229:K229"/>
    <mergeCell ref="D228:F228"/>
    <mergeCell ref="H227:K227"/>
    <mergeCell ref="A1:C3"/>
    <mergeCell ref="B225:C225"/>
    <mergeCell ref="D1:K3"/>
    <mergeCell ref="H226:K226"/>
    <mergeCell ref="A4:K4"/>
    <mergeCell ref="A227:C227"/>
  </mergeCells>
  <printOptions/>
  <pageMargins left="0.55" right="0" top="0.4" bottom="0.4" header="0.236220472440945" footer="0.1574803149606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6"/>
  <sheetViews>
    <sheetView zoomScale="115" zoomScaleNormal="115" workbookViewId="0" topLeftCell="A76">
      <selection activeCell="J89" sqref="J89"/>
    </sheetView>
  </sheetViews>
  <sheetFormatPr defaultColWidth="9.140625" defaultRowHeight="15" customHeight="1"/>
  <cols>
    <col min="1" max="1" width="5.00390625" style="56" customWidth="1"/>
    <col min="2" max="2" width="17.140625" style="91" customWidth="1"/>
    <col min="3" max="3" width="9.57421875" style="3" customWidth="1"/>
    <col min="4" max="4" width="14.00390625" style="143" customWidth="1"/>
    <col min="5" max="5" width="15.8515625" style="2" customWidth="1"/>
    <col min="6" max="6" width="7.421875" style="4" customWidth="1"/>
    <col min="7" max="7" width="20.57421875" style="4" customWidth="1"/>
    <col min="8" max="8" width="17.7109375" style="4" customWidth="1"/>
    <col min="9" max="9" width="15.28125" style="4" customWidth="1"/>
    <col min="10" max="10" width="14.00390625" style="4" customWidth="1"/>
    <col min="11" max="11" width="10.57421875" style="1" customWidth="1"/>
    <col min="12" max="16384" width="9.140625" style="1" customWidth="1"/>
  </cols>
  <sheetData>
    <row r="1" spans="1:10" s="5" customFormat="1" ht="17.25" customHeight="1">
      <c r="A1" s="532" t="s">
        <v>1195</v>
      </c>
      <c r="B1" s="532"/>
      <c r="C1" s="532"/>
      <c r="D1" s="522" t="s">
        <v>1212</v>
      </c>
      <c r="E1" s="522"/>
      <c r="F1" s="522"/>
      <c r="G1" s="522"/>
      <c r="H1" s="522"/>
      <c r="I1" s="522"/>
      <c r="J1" s="522"/>
    </row>
    <row r="2" spans="1:10" ht="15" customHeight="1">
      <c r="A2" s="532"/>
      <c r="B2" s="532"/>
      <c r="C2" s="532"/>
      <c r="D2" s="522"/>
      <c r="E2" s="522"/>
      <c r="F2" s="522"/>
      <c r="G2" s="522"/>
      <c r="H2" s="522"/>
      <c r="I2" s="522"/>
      <c r="J2" s="522"/>
    </row>
    <row r="3" spans="1:10" ht="23.25" customHeight="1">
      <c r="A3" s="532"/>
      <c r="B3" s="532"/>
      <c r="C3" s="532"/>
      <c r="D3" s="522"/>
      <c r="E3" s="522"/>
      <c r="F3" s="522"/>
      <c r="G3" s="522"/>
      <c r="H3" s="522"/>
      <c r="I3" s="522"/>
      <c r="J3" s="522"/>
    </row>
    <row r="4" spans="1:11" ht="41.25" customHeight="1">
      <c r="A4" s="534" t="s">
        <v>1245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</row>
    <row r="5" spans="1:11" s="186" customFormat="1" ht="24" customHeight="1">
      <c r="A5" s="491"/>
      <c r="B5" s="492"/>
      <c r="C5" s="492"/>
      <c r="D5" s="493"/>
      <c r="E5" s="494"/>
      <c r="F5" s="495"/>
      <c r="G5" s="496"/>
      <c r="H5" s="497"/>
      <c r="I5" s="497"/>
      <c r="J5" s="536"/>
      <c r="K5" s="536"/>
    </row>
    <row r="6" spans="1:10" s="502" customFormat="1" ht="26.25" customHeight="1">
      <c r="A6" s="498" t="s">
        <v>212</v>
      </c>
      <c r="B6" s="499" t="s">
        <v>1227</v>
      </c>
      <c r="C6" s="500" t="s">
        <v>218</v>
      </c>
      <c r="D6" s="501" t="s">
        <v>219</v>
      </c>
      <c r="E6" s="501" t="s">
        <v>220</v>
      </c>
      <c r="F6" s="236" t="s">
        <v>1213</v>
      </c>
      <c r="G6" s="501" t="s">
        <v>221</v>
      </c>
      <c r="H6" s="236" t="s">
        <v>1230</v>
      </c>
      <c r="I6" s="236" t="s">
        <v>1231</v>
      </c>
      <c r="J6" s="236" t="s">
        <v>222</v>
      </c>
    </row>
    <row r="7" spans="1:10" s="183" customFormat="1" ht="16.5" customHeight="1">
      <c r="A7" s="196">
        <v>1</v>
      </c>
      <c r="B7" s="9" t="s">
        <v>223</v>
      </c>
      <c r="C7" s="10" t="s">
        <v>224</v>
      </c>
      <c r="D7" s="11" t="s">
        <v>216</v>
      </c>
      <c r="E7" s="12" t="s">
        <v>225</v>
      </c>
      <c r="F7" s="197" t="s">
        <v>1214</v>
      </c>
      <c r="G7" s="201" t="s">
        <v>558</v>
      </c>
      <c r="H7" s="167">
        <f>370*5</f>
        <v>1850</v>
      </c>
      <c r="I7" s="167">
        <f>370*5</f>
        <v>1850</v>
      </c>
      <c r="J7" s="181"/>
    </row>
    <row r="8" spans="1:10" s="183" customFormat="1" ht="16.5" customHeight="1">
      <c r="A8" s="196">
        <v>2</v>
      </c>
      <c r="B8" s="9" t="s">
        <v>330</v>
      </c>
      <c r="C8" s="10" t="s">
        <v>454</v>
      </c>
      <c r="D8" s="19" t="s">
        <v>449</v>
      </c>
      <c r="E8" s="12" t="s">
        <v>225</v>
      </c>
      <c r="F8" s="198" t="s">
        <v>1214</v>
      </c>
      <c r="G8" s="201" t="s">
        <v>558</v>
      </c>
      <c r="H8" s="167">
        <f>370*5</f>
        <v>1850</v>
      </c>
      <c r="I8" s="167">
        <f>370*5</f>
        <v>1850</v>
      </c>
      <c r="J8" s="32"/>
    </row>
    <row r="9" spans="1:10" s="183" customFormat="1" ht="16.5" customHeight="1">
      <c r="A9" s="196">
        <v>3</v>
      </c>
      <c r="B9" s="20" t="s">
        <v>455</v>
      </c>
      <c r="C9" s="21" t="s">
        <v>456</v>
      </c>
      <c r="D9" s="11" t="s">
        <v>450</v>
      </c>
      <c r="E9" s="12" t="s">
        <v>225</v>
      </c>
      <c r="F9" s="198" t="s">
        <v>1214</v>
      </c>
      <c r="G9" s="201" t="s">
        <v>558</v>
      </c>
      <c r="H9" s="167">
        <f aca="true" t="shared" si="0" ref="H9:I16">370*5</f>
        <v>1850</v>
      </c>
      <c r="I9" s="167">
        <f t="shared" si="0"/>
        <v>1850</v>
      </c>
      <c r="J9" s="32"/>
    </row>
    <row r="10" spans="1:10" s="183" customFormat="1" ht="16.5" customHeight="1">
      <c r="A10" s="196">
        <v>4</v>
      </c>
      <c r="B10" s="9" t="s">
        <v>457</v>
      </c>
      <c r="C10" s="10" t="s">
        <v>265</v>
      </c>
      <c r="D10" s="19" t="s">
        <v>453</v>
      </c>
      <c r="E10" s="12" t="s">
        <v>225</v>
      </c>
      <c r="F10" s="198" t="s">
        <v>1214</v>
      </c>
      <c r="G10" s="201" t="s">
        <v>558</v>
      </c>
      <c r="H10" s="167">
        <f t="shared" si="0"/>
        <v>1850</v>
      </c>
      <c r="I10" s="167">
        <f t="shared" si="0"/>
        <v>1850</v>
      </c>
      <c r="J10" s="32"/>
    </row>
    <row r="11" spans="1:10" s="183" customFormat="1" ht="16.5" customHeight="1">
      <c r="A11" s="196">
        <v>5</v>
      </c>
      <c r="B11" s="20" t="s">
        <v>232</v>
      </c>
      <c r="C11" s="21" t="s">
        <v>306</v>
      </c>
      <c r="D11" s="11" t="s">
        <v>451</v>
      </c>
      <c r="E11" s="12" t="s">
        <v>225</v>
      </c>
      <c r="F11" s="198" t="s">
        <v>1214</v>
      </c>
      <c r="G11" s="196" t="s">
        <v>1225</v>
      </c>
      <c r="H11" s="167">
        <f t="shared" si="0"/>
        <v>1850</v>
      </c>
      <c r="I11" s="167">
        <f t="shared" si="0"/>
        <v>1850</v>
      </c>
      <c r="J11" s="32"/>
    </row>
    <row r="12" spans="1:10" s="183" customFormat="1" ht="16.5" customHeight="1">
      <c r="A12" s="196">
        <v>6</v>
      </c>
      <c r="B12" s="83" t="s">
        <v>1157</v>
      </c>
      <c r="C12" s="84" t="s">
        <v>1158</v>
      </c>
      <c r="D12" s="85" t="s">
        <v>1159</v>
      </c>
      <c r="E12" s="205" t="s">
        <v>1160</v>
      </c>
      <c r="F12" s="198" t="s">
        <v>1214</v>
      </c>
      <c r="G12" s="196" t="s">
        <v>1226</v>
      </c>
      <c r="H12" s="167">
        <f t="shared" si="0"/>
        <v>1850</v>
      </c>
      <c r="I12" s="167">
        <f t="shared" si="0"/>
        <v>1850</v>
      </c>
      <c r="J12" s="32"/>
    </row>
    <row r="13" spans="1:10" s="183" customFormat="1" ht="16.5" customHeight="1">
      <c r="A13" s="196">
        <v>7</v>
      </c>
      <c r="B13" s="9" t="s">
        <v>458</v>
      </c>
      <c r="C13" s="10" t="s">
        <v>434</v>
      </c>
      <c r="D13" s="17">
        <v>34068</v>
      </c>
      <c r="E13" s="12" t="s">
        <v>459</v>
      </c>
      <c r="F13" s="198" t="s">
        <v>1214</v>
      </c>
      <c r="G13" s="201" t="s">
        <v>558</v>
      </c>
      <c r="H13" s="167">
        <f t="shared" si="0"/>
        <v>1850</v>
      </c>
      <c r="I13" s="167">
        <f t="shared" si="0"/>
        <v>1850</v>
      </c>
      <c r="J13" s="32"/>
    </row>
    <row r="14" spans="1:10" s="183" customFormat="1" ht="16.5" customHeight="1">
      <c r="A14" s="196">
        <v>8</v>
      </c>
      <c r="B14" s="53" t="s">
        <v>235</v>
      </c>
      <c r="C14" s="54" t="s">
        <v>331</v>
      </c>
      <c r="D14" s="11" t="s">
        <v>460</v>
      </c>
      <c r="E14" s="12" t="s">
        <v>461</v>
      </c>
      <c r="F14" s="198" t="s">
        <v>1214</v>
      </c>
      <c r="G14" s="196" t="s">
        <v>1226</v>
      </c>
      <c r="H14" s="167">
        <f t="shared" si="0"/>
        <v>1850</v>
      </c>
      <c r="I14" s="167">
        <f t="shared" si="0"/>
        <v>1850</v>
      </c>
      <c r="J14" s="32"/>
    </row>
    <row r="15" spans="1:10" s="183" customFormat="1" ht="16.5" customHeight="1">
      <c r="A15" s="196">
        <v>9</v>
      </c>
      <c r="B15" s="53" t="s">
        <v>379</v>
      </c>
      <c r="C15" s="54" t="s">
        <v>628</v>
      </c>
      <c r="D15" s="152" t="s">
        <v>1198</v>
      </c>
      <c r="E15" s="12" t="s">
        <v>461</v>
      </c>
      <c r="F15" s="198" t="s">
        <v>1214</v>
      </c>
      <c r="G15" s="201" t="s">
        <v>558</v>
      </c>
      <c r="H15" s="167">
        <f t="shared" si="0"/>
        <v>1850</v>
      </c>
      <c r="I15" s="167">
        <f t="shared" si="0"/>
        <v>1850</v>
      </c>
      <c r="J15" s="32"/>
    </row>
    <row r="16" spans="1:10" s="183" customFormat="1" ht="16.5" customHeight="1">
      <c r="A16" s="196">
        <v>10</v>
      </c>
      <c r="B16" s="53" t="s">
        <v>1199</v>
      </c>
      <c r="C16" s="54" t="s">
        <v>103</v>
      </c>
      <c r="D16" s="152" t="s">
        <v>1200</v>
      </c>
      <c r="E16" s="12" t="s">
        <v>461</v>
      </c>
      <c r="F16" s="198" t="s">
        <v>1214</v>
      </c>
      <c r="G16" s="201" t="s">
        <v>558</v>
      </c>
      <c r="H16" s="167">
        <f t="shared" si="0"/>
        <v>1850</v>
      </c>
      <c r="I16" s="167">
        <f t="shared" si="0"/>
        <v>1850</v>
      </c>
      <c r="J16" s="32"/>
    </row>
    <row r="17" spans="1:10" s="183" customFormat="1" ht="16.5" customHeight="1">
      <c r="A17" s="196">
        <v>11</v>
      </c>
      <c r="B17" s="78" t="s">
        <v>1086</v>
      </c>
      <c r="C17" s="79" t="s">
        <v>675</v>
      </c>
      <c r="D17" s="182">
        <v>34162</v>
      </c>
      <c r="E17" s="12" t="s">
        <v>1152</v>
      </c>
      <c r="F17" s="198" t="s">
        <v>1214</v>
      </c>
      <c r="G17" s="201" t="s">
        <v>558</v>
      </c>
      <c r="H17" s="167">
        <f aca="true" t="shared" si="1" ref="H17:I19">340*5</f>
        <v>1700</v>
      </c>
      <c r="I17" s="167">
        <f t="shared" si="1"/>
        <v>1700</v>
      </c>
      <c r="J17" s="32"/>
    </row>
    <row r="18" spans="1:10" s="183" customFormat="1" ht="16.5" customHeight="1">
      <c r="A18" s="196">
        <v>12</v>
      </c>
      <c r="B18" s="51" t="s">
        <v>1065</v>
      </c>
      <c r="C18" s="52" t="s">
        <v>464</v>
      </c>
      <c r="D18" s="182">
        <v>34278</v>
      </c>
      <c r="E18" s="12" t="s">
        <v>465</v>
      </c>
      <c r="F18" s="198" t="s">
        <v>1214</v>
      </c>
      <c r="G18" s="196" t="s">
        <v>1225</v>
      </c>
      <c r="H18" s="167">
        <f t="shared" si="1"/>
        <v>1700</v>
      </c>
      <c r="I18" s="167">
        <f t="shared" si="1"/>
        <v>1700</v>
      </c>
      <c r="J18" s="32"/>
    </row>
    <row r="19" spans="1:10" s="183" customFormat="1" ht="16.5" customHeight="1">
      <c r="A19" s="196">
        <v>13</v>
      </c>
      <c r="B19" s="9" t="s">
        <v>1066</v>
      </c>
      <c r="C19" s="55" t="s">
        <v>114</v>
      </c>
      <c r="D19" s="17">
        <v>34161</v>
      </c>
      <c r="E19" s="12" t="s">
        <v>463</v>
      </c>
      <c r="F19" s="198" t="s">
        <v>1214</v>
      </c>
      <c r="G19" s="201" t="s">
        <v>557</v>
      </c>
      <c r="H19" s="167">
        <f t="shared" si="1"/>
        <v>1700</v>
      </c>
      <c r="I19" s="167">
        <f t="shared" si="1"/>
        <v>1700</v>
      </c>
      <c r="J19" s="32"/>
    </row>
    <row r="20" spans="1:10" s="183" customFormat="1" ht="16.5" customHeight="1">
      <c r="A20" s="196">
        <v>14</v>
      </c>
      <c r="B20" s="9" t="s">
        <v>422</v>
      </c>
      <c r="C20" s="55" t="s">
        <v>230</v>
      </c>
      <c r="D20" s="148" t="s">
        <v>1193</v>
      </c>
      <c r="E20" s="12" t="s">
        <v>1194</v>
      </c>
      <c r="F20" s="198" t="s">
        <v>1214</v>
      </c>
      <c r="G20" s="196" t="s">
        <v>1225</v>
      </c>
      <c r="H20" s="167">
        <f>270*5</f>
        <v>1350</v>
      </c>
      <c r="I20" s="167">
        <f>270*5</f>
        <v>1350</v>
      </c>
      <c r="J20" s="32"/>
    </row>
    <row r="21" spans="1:10" s="171" customFormat="1" ht="16.5" customHeight="1">
      <c r="A21" s="196">
        <v>15</v>
      </c>
      <c r="B21" s="14" t="s">
        <v>229</v>
      </c>
      <c r="C21" s="99" t="s">
        <v>308</v>
      </c>
      <c r="D21" s="15" t="s">
        <v>207</v>
      </c>
      <c r="E21" s="13" t="s">
        <v>392</v>
      </c>
      <c r="F21" s="198" t="s">
        <v>1214</v>
      </c>
      <c r="G21" s="196" t="s">
        <v>1225</v>
      </c>
      <c r="H21" s="167">
        <f>250*5</f>
        <v>1250</v>
      </c>
      <c r="I21" s="167">
        <f>250*5</f>
        <v>1250</v>
      </c>
      <c r="J21" s="32"/>
    </row>
    <row r="22" spans="1:11" s="183" customFormat="1" ht="16.5" customHeight="1">
      <c r="A22" s="196">
        <v>16</v>
      </c>
      <c r="B22" s="60" t="s">
        <v>1070</v>
      </c>
      <c r="C22" s="61" t="s">
        <v>1071</v>
      </c>
      <c r="D22" s="62" t="s">
        <v>1072</v>
      </c>
      <c r="E22" s="206" t="s">
        <v>1069</v>
      </c>
      <c r="F22" s="198" t="s">
        <v>1215</v>
      </c>
      <c r="G22" s="201" t="s">
        <v>558</v>
      </c>
      <c r="H22" s="167">
        <f>(370*5)</f>
        <v>1850</v>
      </c>
      <c r="I22" s="167">
        <f>(370*5)</f>
        <v>1850</v>
      </c>
      <c r="J22" s="32"/>
      <c r="K22" s="183">
        <v>1</v>
      </c>
    </row>
    <row r="23" spans="1:11" s="183" customFormat="1" ht="16.5" customHeight="1">
      <c r="A23" s="196">
        <v>17</v>
      </c>
      <c r="B23" s="60" t="s">
        <v>1067</v>
      </c>
      <c r="C23" s="63" t="s">
        <v>103</v>
      </c>
      <c r="D23" s="62" t="s">
        <v>1068</v>
      </c>
      <c r="E23" s="206" t="s">
        <v>1069</v>
      </c>
      <c r="F23" s="198" t="s">
        <v>1215</v>
      </c>
      <c r="G23" s="201" t="s">
        <v>558</v>
      </c>
      <c r="H23" s="167">
        <f aca="true" t="shared" si="2" ref="H23:I44">(370*5)</f>
        <v>1850</v>
      </c>
      <c r="I23" s="167">
        <f t="shared" si="2"/>
        <v>1850</v>
      </c>
      <c r="J23" s="32"/>
      <c r="K23" s="183">
        <v>2</v>
      </c>
    </row>
    <row r="24" spans="1:11" s="183" customFormat="1" ht="16.5" customHeight="1">
      <c r="A24" s="196">
        <v>18</v>
      </c>
      <c r="B24" s="60" t="s">
        <v>356</v>
      </c>
      <c r="C24" s="61" t="s">
        <v>333</v>
      </c>
      <c r="D24" s="62" t="s">
        <v>1073</v>
      </c>
      <c r="E24" s="206" t="s">
        <v>1069</v>
      </c>
      <c r="F24" s="198" t="s">
        <v>1215</v>
      </c>
      <c r="G24" s="201" t="s">
        <v>558</v>
      </c>
      <c r="H24" s="167">
        <f t="shared" si="2"/>
        <v>1850</v>
      </c>
      <c r="I24" s="167">
        <f t="shared" si="2"/>
        <v>1850</v>
      </c>
      <c r="J24" s="32"/>
      <c r="K24" s="183">
        <v>3</v>
      </c>
    </row>
    <row r="25" spans="1:11" s="183" customFormat="1" ht="16.5" customHeight="1">
      <c r="A25" s="196">
        <v>19</v>
      </c>
      <c r="B25" s="60" t="s">
        <v>257</v>
      </c>
      <c r="C25" s="61" t="s">
        <v>436</v>
      </c>
      <c r="D25" s="62" t="s">
        <v>1074</v>
      </c>
      <c r="E25" s="206" t="s">
        <v>1069</v>
      </c>
      <c r="F25" s="198" t="s">
        <v>1215</v>
      </c>
      <c r="G25" s="201" t="s">
        <v>558</v>
      </c>
      <c r="H25" s="167">
        <f t="shared" si="2"/>
        <v>1850</v>
      </c>
      <c r="I25" s="167">
        <f t="shared" si="2"/>
        <v>1850</v>
      </c>
      <c r="J25" s="32"/>
      <c r="K25" s="183">
        <v>4</v>
      </c>
    </row>
    <row r="26" spans="1:11" s="183" customFormat="1" ht="16.5" customHeight="1">
      <c r="A26" s="196">
        <v>20</v>
      </c>
      <c r="B26" s="60" t="s">
        <v>1075</v>
      </c>
      <c r="C26" s="63" t="s">
        <v>258</v>
      </c>
      <c r="D26" s="59" t="s">
        <v>1076</v>
      </c>
      <c r="E26" s="206" t="s">
        <v>1069</v>
      </c>
      <c r="F26" s="198" t="s">
        <v>1215</v>
      </c>
      <c r="G26" s="201" t="s">
        <v>558</v>
      </c>
      <c r="H26" s="167">
        <f t="shared" si="2"/>
        <v>1850</v>
      </c>
      <c r="I26" s="167">
        <f t="shared" si="2"/>
        <v>1850</v>
      </c>
      <c r="J26" s="32"/>
      <c r="K26" s="183">
        <v>5</v>
      </c>
    </row>
    <row r="27" spans="1:11" s="183" customFormat="1" ht="16.5" customHeight="1">
      <c r="A27" s="196">
        <v>21</v>
      </c>
      <c r="B27" s="60" t="s">
        <v>223</v>
      </c>
      <c r="C27" s="61" t="s">
        <v>263</v>
      </c>
      <c r="D27" s="62" t="s">
        <v>1077</v>
      </c>
      <c r="E27" s="206" t="s">
        <v>1069</v>
      </c>
      <c r="F27" s="198" t="s">
        <v>1215</v>
      </c>
      <c r="G27" s="201" t="s">
        <v>558</v>
      </c>
      <c r="H27" s="167">
        <f t="shared" si="2"/>
        <v>1850</v>
      </c>
      <c r="I27" s="167">
        <f t="shared" si="2"/>
        <v>1850</v>
      </c>
      <c r="J27" s="32"/>
      <c r="K27" s="183">
        <v>6</v>
      </c>
    </row>
    <row r="28" spans="1:11" s="183" customFormat="1" ht="16.5" customHeight="1">
      <c r="A28" s="196">
        <v>22</v>
      </c>
      <c r="B28" s="60" t="s">
        <v>1078</v>
      </c>
      <c r="C28" s="61" t="s">
        <v>339</v>
      </c>
      <c r="D28" s="62" t="s">
        <v>1079</v>
      </c>
      <c r="E28" s="206" t="s">
        <v>1069</v>
      </c>
      <c r="F28" s="198" t="s">
        <v>1215</v>
      </c>
      <c r="G28" s="201" t="s">
        <v>558</v>
      </c>
      <c r="H28" s="167">
        <f t="shared" si="2"/>
        <v>1850</v>
      </c>
      <c r="I28" s="167">
        <f t="shared" si="2"/>
        <v>1850</v>
      </c>
      <c r="J28" s="32"/>
      <c r="K28" s="183">
        <v>7</v>
      </c>
    </row>
    <row r="29" spans="1:11" s="184" customFormat="1" ht="16.5" customHeight="1">
      <c r="A29" s="196">
        <v>23</v>
      </c>
      <c r="B29" s="60" t="s">
        <v>229</v>
      </c>
      <c r="C29" s="61" t="s">
        <v>263</v>
      </c>
      <c r="D29" s="62" t="s">
        <v>1192</v>
      </c>
      <c r="E29" s="206" t="s">
        <v>1069</v>
      </c>
      <c r="F29" s="198" t="s">
        <v>1215</v>
      </c>
      <c r="G29" s="196" t="s">
        <v>1225</v>
      </c>
      <c r="H29" s="167">
        <f t="shared" si="2"/>
        <v>1850</v>
      </c>
      <c r="I29" s="167">
        <f t="shared" si="2"/>
        <v>1850</v>
      </c>
      <c r="J29" s="32"/>
      <c r="K29" s="183">
        <v>8</v>
      </c>
    </row>
    <row r="30" spans="1:11" s="183" customFormat="1" ht="16.5" customHeight="1">
      <c r="A30" s="196">
        <v>24</v>
      </c>
      <c r="B30" s="34" t="s">
        <v>565</v>
      </c>
      <c r="C30" s="35" t="s">
        <v>363</v>
      </c>
      <c r="D30" s="87" t="s">
        <v>1173</v>
      </c>
      <c r="E30" s="22" t="s">
        <v>1081</v>
      </c>
      <c r="F30" s="198" t="s">
        <v>1215</v>
      </c>
      <c r="G30" s="201" t="s">
        <v>558</v>
      </c>
      <c r="H30" s="167">
        <f t="shared" si="2"/>
        <v>1850</v>
      </c>
      <c r="I30" s="167">
        <f t="shared" si="2"/>
        <v>1850</v>
      </c>
      <c r="J30" s="32"/>
      <c r="K30" s="183">
        <v>9</v>
      </c>
    </row>
    <row r="31" spans="1:11" s="183" customFormat="1" ht="16.5" customHeight="1">
      <c r="A31" s="196">
        <v>25</v>
      </c>
      <c r="B31" s="60" t="s">
        <v>379</v>
      </c>
      <c r="C31" s="61" t="s">
        <v>329</v>
      </c>
      <c r="D31" s="62" t="s">
        <v>1080</v>
      </c>
      <c r="E31" s="22" t="s">
        <v>1081</v>
      </c>
      <c r="F31" s="198" t="s">
        <v>1215</v>
      </c>
      <c r="G31" s="201" t="s">
        <v>558</v>
      </c>
      <c r="H31" s="167">
        <f t="shared" si="2"/>
        <v>1850</v>
      </c>
      <c r="I31" s="167">
        <f t="shared" si="2"/>
        <v>1850</v>
      </c>
      <c r="J31" s="32"/>
      <c r="K31" s="183">
        <v>10</v>
      </c>
    </row>
    <row r="32" spans="1:11" s="185" customFormat="1" ht="16.5" customHeight="1">
      <c r="A32" s="196">
        <v>26</v>
      </c>
      <c r="B32" s="34" t="s">
        <v>1171</v>
      </c>
      <c r="C32" s="35" t="s">
        <v>231</v>
      </c>
      <c r="D32" s="59" t="s">
        <v>1172</v>
      </c>
      <c r="E32" s="22" t="s">
        <v>1081</v>
      </c>
      <c r="F32" s="198" t="s">
        <v>1215</v>
      </c>
      <c r="G32" s="201" t="s">
        <v>558</v>
      </c>
      <c r="H32" s="167">
        <f t="shared" si="2"/>
        <v>1850</v>
      </c>
      <c r="I32" s="167">
        <f t="shared" si="2"/>
        <v>1850</v>
      </c>
      <c r="J32" s="32"/>
      <c r="K32" s="183">
        <v>11</v>
      </c>
    </row>
    <row r="33" spans="1:11" s="185" customFormat="1" ht="17.25" customHeight="1">
      <c r="A33" s="196">
        <v>27</v>
      </c>
      <c r="B33" s="34" t="s">
        <v>1163</v>
      </c>
      <c r="C33" s="35" t="s">
        <v>757</v>
      </c>
      <c r="D33" s="62" t="s">
        <v>180</v>
      </c>
      <c r="E33" s="22" t="s">
        <v>1081</v>
      </c>
      <c r="F33" s="198" t="s">
        <v>1215</v>
      </c>
      <c r="G33" s="201" t="s">
        <v>558</v>
      </c>
      <c r="H33" s="167">
        <f t="shared" si="2"/>
        <v>1850</v>
      </c>
      <c r="I33" s="167">
        <f t="shared" si="2"/>
        <v>1850</v>
      </c>
      <c r="J33" s="32"/>
      <c r="K33" s="183">
        <v>12</v>
      </c>
    </row>
    <row r="34" spans="1:11" s="185" customFormat="1" ht="17.25" customHeight="1">
      <c r="A34" s="196">
        <v>28</v>
      </c>
      <c r="B34" s="34" t="s">
        <v>257</v>
      </c>
      <c r="C34" s="35" t="s">
        <v>1169</v>
      </c>
      <c r="D34" s="62" t="s">
        <v>1170</v>
      </c>
      <c r="E34" s="22" t="s">
        <v>1081</v>
      </c>
      <c r="F34" s="198" t="s">
        <v>1215</v>
      </c>
      <c r="G34" s="201" t="s">
        <v>558</v>
      </c>
      <c r="H34" s="167">
        <f t="shared" si="2"/>
        <v>1850</v>
      </c>
      <c r="I34" s="167">
        <f t="shared" si="2"/>
        <v>1850</v>
      </c>
      <c r="J34" s="32"/>
      <c r="K34" s="183">
        <v>13</v>
      </c>
    </row>
    <row r="35" spans="1:11" s="185" customFormat="1" ht="17.25" customHeight="1">
      <c r="A35" s="196">
        <v>29</v>
      </c>
      <c r="B35" s="42" t="s">
        <v>1164</v>
      </c>
      <c r="C35" s="43" t="s">
        <v>1165</v>
      </c>
      <c r="D35" s="45" t="s">
        <v>1166</v>
      </c>
      <c r="E35" s="22" t="s">
        <v>1081</v>
      </c>
      <c r="F35" s="198" t="s">
        <v>1215</v>
      </c>
      <c r="G35" s="201" t="s">
        <v>558</v>
      </c>
      <c r="H35" s="167">
        <f t="shared" si="2"/>
        <v>1850</v>
      </c>
      <c r="I35" s="167">
        <f t="shared" si="2"/>
        <v>1850</v>
      </c>
      <c r="J35" s="166"/>
      <c r="K35" s="183">
        <v>14</v>
      </c>
    </row>
    <row r="36" spans="1:11" s="183" customFormat="1" ht="17.25" customHeight="1">
      <c r="A36" s="196">
        <v>30</v>
      </c>
      <c r="B36" s="60" t="s">
        <v>229</v>
      </c>
      <c r="C36" s="61" t="s">
        <v>274</v>
      </c>
      <c r="D36" s="62" t="s">
        <v>1082</v>
      </c>
      <c r="E36" s="22" t="s">
        <v>1083</v>
      </c>
      <c r="F36" s="198" t="s">
        <v>1215</v>
      </c>
      <c r="G36" s="201" t="s">
        <v>558</v>
      </c>
      <c r="H36" s="167">
        <f t="shared" si="2"/>
        <v>1850</v>
      </c>
      <c r="I36" s="167">
        <f t="shared" si="2"/>
        <v>1850</v>
      </c>
      <c r="J36" s="32"/>
      <c r="K36" s="183">
        <v>15</v>
      </c>
    </row>
    <row r="37" spans="1:11" s="183" customFormat="1" ht="17.25" customHeight="1">
      <c r="A37" s="196">
        <v>31</v>
      </c>
      <c r="B37" s="60" t="s">
        <v>252</v>
      </c>
      <c r="C37" s="61" t="s">
        <v>275</v>
      </c>
      <c r="D37" s="62" t="s">
        <v>202</v>
      </c>
      <c r="E37" s="22" t="s">
        <v>1083</v>
      </c>
      <c r="F37" s="198" t="s">
        <v>1215</v>
      </c>
      <c r="G37" s="201" t="s">
        <v>558</v>
      </c>
      <c r="H37" s="167">
        <f t="shared" si="2"/>
        <v>1850</v>
      </c>
      <c r="I37" s="167">
        <f t="shared" si="2"/>
        <v>1850</v>
      </c>
      <c r="J37" s="32"/>
      <c r="K37" s="183">
        <v>16</v>
      </c>
    </row>
    <row r="38" spans="1:11" s="183" customFormat="1" ht="17.25" customHeight="1">
      <c r="A38" s="196">
        <v>32</v>
      </c>
      <c r="B38" s="60" t="s">
        <v>565</v>
      </c>
      <c r="C38" s="61" t="s">
        <v>1084</v>
      </c>
      <c r="D38" s="62" t="s">
        <v>1085</v>
      </c>
      <c r="E38" s="22" t="s">
        <v>1083</v>
      </c>
      <c r="F38" s="198" t="s">
        <v>1215</v>
      </c>
      <c r="G38" s="201" t="s">
        <v>558</v>
      </c>
      <c r="H38" s="167">
        <f>(370*5)</f>
        <v>1850</v>
      </c>
      <c r="I38" s="167">
        <f>(370*5)</f>
        <v>1850</v>
      </c>
      <c r="J38" s="32"/>
      <c r="K38" s="183">
        <v>17</v>
      </c>
    </row>
    <row r="39" spans="1:11" s="183" customFormat="1" ht="17.25" customHeight="1">
      <c r="A39" s="196">
        <v>33</v>
      </c>
      <c r="B39" s="60" t="s">
        <v>1086</v>
      </c>
      <c r="C39" s="61" t="s">
        <v>394</v>
      </c>
      <c r="D39" s="62" t="s">
        <v>1087</v>
      </c>
      <c r="E39" s="22" t="s">
        <v>1083</v>
      </c>
      <c r="F39" s="198" t="s">
        <v>1215</v>
      </c>
      <c r="G39" s="201" t="s">
        <v>558</v>
      </c>
      <c r="H39" s="167">
        <f t="shared" si="2"/>
        <v>1850</v>
      </c>
      <c r="I39" s="167">
        <f t="shared" si="2"/>
        <v>1850</v>
      </c>
      <c r="J39" s="32"/>
      <c r="K39" s="183">
        <v>18</v>
      </c>
    </row>
    <row r="40" spans="1:11" s="183" customFormat="1" ht="17.25" customHeight="1">
      <c r="A40" s="196">
        <v>34</v>
      </c>
      <c r="B40" s="60" t="s">
        <v>229</v>
      </c>
      <c r="C40" s="63" t="s">
        <v>118</v>
      </c>
      <c r="D40" s="59" t="s">
        <v>1091</v>
      </c>
      <c r="E40" s="22" t="s">
        <v>1083</v>
      </c>
      <c r="F40" s="198" t="s">
        <v>1215</v>
      </c>
      <c r="G40" s="201" t="s">
        <v>558</v>
      </c>
      <c r="H40" s="167">
        <f t="shared" si="2"/>
        <v>1850</v>
      </c>
      <c r="I40" s="167">
        <f t="shared" si="2"/>
        <v>1850</v>
      </c>
      <c r="J40" s="32"/>
      <c r="K40" s="183">
        <v>19</v>
      </c>
    </row>
    <row r="41" spans="1:11" s="183" customFormat="1" ht="17.25" customHeight="1">
      <c r="A41" s="196">
        <v>35</v>
      </c>
      <c r="B41" s="64" t="s">
        <v>1088</v>
      </c>
      <c r="C41" s="63" t="s">
        <v>118</v>
      </c>
      <c r="D41" s="62" t="s">
        <v>1089</v>
      </c>
      <c r="E41" s="22" t="s">
        <v>1083</v>
      </c>
      <c r="F41" s="198" t="s">
        <v>1215</v>
      </c>
      <c r="G41" s="201" t="s">
        <v>558</v>
      </c>
      <c r="H41" s="167">
        <f t="shared" si="2"/>
        <v>1850</v>
      </c>
      <c r="I41" s="167">
        <f t="shared" si="2"/>
        <v>1850</v>
      </c>
      <c r="J41" s="32"/>
      <c r="K41" s="183">
        <v>20</v>
      </c>
    </row>
    <row r="42" spans="1:11" s="183" customFormat="1" ht="17.25" customHeight="1">
      <c r="A42" s="196">
        <v>36</v>
      </c>
      <c r="B42" s="65" t="s">
        <v>1028</v>
      </c>
      <c r="C42" s="66" t="s">
        <v>604</v>
      </c>
      <c r="D42" s="67" t="s">
        <v>1090</v>
      </c>
      <c r="E42" s="22" t="s">
        <v>1083</v>
      </c>
      <c r="F42" s="198" t="s">
        <v>1215</v>
      </c>
      <c r="G42" s="201" t="s">
        <v>558</v>
      </c>
      <c r="H42" s="167">
        <f t="shared" si="2"/>
        <v>1850</v>
      </c>
      <c r="I42" s="167">
        <f t="shared" si="2"/>
        <v>1850</v>
      </c>
      <c r="J42" s="32"/>
      <c r="K42" s="183">
        <v>21</v>
      </c>
    </row>
    <row r="43" spans="1:11" s="183" customFormat="1" ht="17.25" customHeight="1">
      <c r="A43" s="196">
        <v>37</v>
      </c>
      <c r="B43" s="154" t="s">
        <v>257</v>
      </c>
      <c r="C43" s="155" t="s">
        <v>908</v>
      </c>
      <c r="D43" s="68" t="s">
        <v>1174</v>
      </c>
      <c r="E43" s="22" t="s">
        <v>1093</v>
      </c>
      <c r="F43" s="198" t="s">
        <v>1215</v>
      </c>
      <c r="G43" s="201" t="s">
        <v>558</v>
      </c>
      <c r="H43" s="167">
        <f t="shared" si="2"/>
        <v>1850</v>
      </c>
      <c r="I43" s="167">
        <f t="shared" si="2"/>
        <v>1850</v>
      </c>
      <c r="J43" s="32"/>
      <c r="K43" s="183">
        <v>22</v>
      </c>
    </row>
    <row r="44" spans="1:11" s="183" customFormat="1" ht="17.25" customHeight="1">
      <c r="A44" s="196">
        <v>38</v>
      </c>
      <c r="B44" s="154" t="s">
        <v>223</v>
      </c>
      <c r="C44" s="155" t="s">
        <v>571</v>
      </c>
      <c r="D44" s="68" t="s">
        <v>1092</v>
      </c>
      <c r="E44" s="22" t="s">
        <v>1093</v>
      </c>
      <c r="F44" s="198" t="s">
        <v>1215</v>
      </c>
      <c r="G44" s="196" t="s">
        <v>1225</v>
      </c>
      <c r="H44" s="167">
        <f t="shared" si="2"/>
        <v>1850</v>
      </c>
      <c r="I44" s="167">
        <f t="shared" si="2"/>
        <v>1850</v>
      </c>
      <c r="J44" s="32"/>
      <c r="K44" s="183">
        <v>23</v>
      </c>
    </row>
    <row r="45" spans="1:11" s="183" customFormat="1" ht="17.25" customHeight="1">
      <c r="A45" s="196">
        <v>39</v>
      </c>
      <c r="B45" s="39" t="s">
        <v>229</v>
      </c>
      <c r="C45" s="40" t="s">
        <v>255</v>
      </c>
      <c r="D45" s="69" t="s">
        <v>1094</v>
      </c>
      <c r="E45" s="207" t="s">
        <v>1095</v>
      </c>
      <c r="F45" s="198" t="s">
        <v>1215</v>
      </c>
      <c r="G45" s="196" t="s">
        <v>1225</v>
      </c>
      <c r="H45" s="167">
        <f aca="true" t="shared" si="3" ref="H45:I47">340*5</f>
        <v>1700</v>
      </c>
      <c r="I45" s="167">
        <f t="shared" si="3"/>
        <v>1700</v>
      </c>
      <c r="J45" s="32"/>
      <c r="K45" s="183">
        <v>24</v>
      </c>
    </row>
    <row r="46" spans="1:11" s="185" customFormat="1" ht="17.25" customHeight="1">
      <c r="A46" s="196">
        <v>40</v>
      </c>
      <c r="B46" s="34" t="s">
        <v>1161</v>
      </c>
      <c r="C46" s="33" t="s">
        <v>566</v>
      </c>
      <c r="D46" s="62" t="s">
        <v>1162</v>
      </c>
      <c r="E46" s="207" t="s">
        <v>1095</v>
      </c>
      <c r="F46" s="198" t="s">
        <v>1215</v>
      </c>
      <c r="G46" s="201" t="s">
        <v>558</v>
      </c>
      <c r="H46" s="167">
        <f t="shared" si="3"/>
        <v>1700</v>
      </c>
      <c r="I46" s="167">
        <f t="shared" si="3"/>
        <v>1700</v>
      </c>
      <c r="J46" s="32"/>
      <c r="K46" s="183">
        <v>25</v>
      </c>
    </row>
    <row r="47" spans="1:11" s="183" customFormat="1" ht="17.25" customHeight="1">
      <c r="A47" s="196">
        <v>41</v>
      </c>
      <c r="B47" s="60" t="s">
        <v>1096</v>
      </c>
      <c r="C47" s="61" t="s">
        <v>477</v>
      </c>
      <c r="D47" s="59" t="s">
        <v>1097</v>
      </c>
      <c r="E47" s="22" t="s">
        <v>1098</v>
      </c>
      <c r="F47" s="198" t="s">
        <v>1215</v>
      </c>
      <c r="G47" s="201" t="s">
        <v>558</v>
      </c>
      <c r="H47" s="167">
        <f t="shared" si="3"/>
        <v>1700</v>
      </c>
      <c r="I47" s="167">
        <f t="shared" si="3"/>
        <v>1700</v>
      </c>
      <c r="J47" s="32"/>
      <c r="K47" s="183">
        <v>26</v>
      </c>
    </row>
    <row r="48" spans="1:11" s="204" customFormat="1" ht="17.25" customHeight="1">
      <c r="A48" s="196">
        <v>42</v>
      </c>
      <c r="B48" s="34" t="s">
        <v>441</v>
      </c>
      <c r="C48" s="35" t="s">
        <v>593</v>
      </c>
      <c r="D48" s="44" t="s">
        <v>1205</v>
      </c>
      <c r="E48" s="196" t="s">
        <v>1206</v>
      </c>
      <c r="F48" s="197" t="s">
        <v>1215</v>
      </c>
      <c r="G48" s="196" t="s">
        <v>1226</v>
      </c>
      <c r="H48" s="167">
        <f>420*5</f>
        <v>2100</v>
      </c>
      <c r="I48" s="167">
        <f>420*5</f>
        <v>2100</v>
      </c>
      <c r="J48" s="147"/>
      <c r="K48" s="183">
        <v>27</v>
      </c>
    </row>
    <row r="49" spans="1:11" s="183" customFormat="1" ht="17.25" customHeight="1">
      <c r="A49" s="196">
        <v>43</v>
      </c>
      <c r="B49" s="70" t="s">
        <v>1099</v>
      </c>
      <c r="C49" s="71" t="s">
        <v>408</v>
      </c>
      <c r="D49" s="16" t="s">
        <v>1100</v>
      </c>
      <c r="E49" s="15" t="s">
        <v>1101</v>
      </c>
      <c r="F49" s="198" t="s">
        <v>1215</v>
      </c>
      <c r="G49" s="196" t="s">
        <v>1226</v>
      </c>
      <c r="H49" s="167">
        <f aca="true" t="shared" si="4" ref="H49:I53">250*5</f>
        <v>1250</v>
      </c>
      <c r="I49" s="167">
        <f t="shared" si="4"/>
        <v>1250</v>
      </c>
      <c r="J49" s="32"/>
      <c r="K49" s="183">
        <v>28</v>
      </c>
    </row>
    <row r="50" spans="1:11" s="186" customFormat="1" ht="17.25" customHeight="1">
      <c r="A50" s="196">
        <v>44</v>
      </c>
      <c r="B50" s="72" t="s">
        <v>257</v>
      </c>
      <c r="C50" s="73" t="s">
        <v>255</v>
      </c>
      <c r="D50" s="74" t="s">
        <v>768</v>
      </c>
      <c r="E50" s="208" t="s">
        <v>750</v>
      </c>
      <c r="F50" s="198" t="s">
        <v>1215</v>
      </c>
      <c r="G50" s="201" t="s">
        <v>558</v>
      </c>
      <c r="H50" s="167">
        <f t="shared" si="4"/>
        <v>1250</v>
      </c>
      <c r="I50" s="167">
        <f t="shared" si="4"/>
        <v>1250</v>
      </c>
      <c r="J50" s="32"/>
      <c r="K50" s="183">
        <v>29</v>
      </c>
    </row>
    <row r="51" spans="1:11" s="187" customFormat="1" ht="17.25" customHeight="1">
      <c r="A51" s="196">
        <v>45</v>
      </c>
      <c r="B51" s="157" t="s">
        <v>1201</v>
      </c>
      <c r="C51" s="158" t="s">
        <v>1202</v>
      </c>
      <c r="D51" s="159" t="s">
        <v>1203</v>
      </c>
      <c r="E51" s="209" t="s">
        <v>1108</v>
      </c>
      <c r="F51" s="198" t="s">
        <v>1215</v>
      </c>
      <c r="G51" s="201" t="s">
        <v>558</v>
      </c>
      <c r="H51" s="167">
        <f t="shared" si="4"/>
        <v>1250</v>
      </c>
      <c r="I51" s="167">
        <f t="shared" si="4"/>
        <v>1250</v>
      </c>
      <c r="J51" s="32"/>
      <c r="K51" s="183">
        <v>30</v>
      </c>
    </row>
    <row r="52" spans="1:12" s="187" customFormat="1" ht="17.25" customHeight="1">
      <c r="A52" s="196">
        <v>46</v>
      </c>
      <c r="B52" s="157" t="s">
        <v>379</v>
      </c>
      <c r="C52" s="158" t="s">
        <v>948</v>
      </c>
      <c r="D52" s="159" t="s">
        <v>1204</v>
      </c>
      <c r="E52" s="209" t="s">
        <v>1108</v>
      </c>
      <c r="F52" s="198" t="s">
        <v>1215</v>
      </c>
      <c r="G52" s="201" t="s">
        <v>558</v>
      </c>
      <c r="H52" s="167">
        <f t="shared" si="4"/>
        <v>1250</v>
      </c>
      <c r="I52" s="167">
        <f t="shared" si="4"/>
        <v>1250</v>
      </c>
      <c r="J52" s="32"/>
      <c r="K52" s="183">
        <v>31</v>
      </c>
      <c r="L52" s="160"/>
    </row>
    <row r="53" spans="1:12" s="187" customFormat="1" ht="17.25" customHeight="1">
      <c r="A53" s="196">
        <v>47</v>
      </c>
      <c r="B53" s="157" t="s">
        <v>1106</v>
      </c>
      <c r="C53" s="158" t="s">
        <v>263</v>
      </c>
      <c r="D53" s="159" t="s">
        <v>1107</v>
      </c>
      <c r="E53" s="209" t="s">
        <v>1108</v>
      </c>
      <c r="F53" s="198" t="s">
        <v>1215</v>
      </c>
      <c r="G53" s="202" t="s">
        <v>1109</v>
      </c>
      <c r="H53" s="167">
        <f t="shared" si="4"/>
        <v>1250</v>
      </c>
      <c r="I53" s="167">
        <f t="shared" si="4"/>
        <v>1250</v>
      </c>
      <c r="J53" s="32"/>
      <c r="K53" s="183">
        <v>32</v>
      </c>
      <c r="L53" s="161"/>
    </row>
    <row r="54" spans="1:11" s="186" customFormat="1" ht="17.25" customHeight="1">
      <c r="A54" s="196">
        <v>48</v>
      </c>
      <c r="B54" s="28" t="s">
        <v>312</v>
      </c>
      <c r="C54" s="80" t="s">
        <v>942</v>
      </c>
      <c r="D54" s="29" t="s">
        <v>1153</v>
      </c>
      <c r="E54" s="210" t="s">
        <v>1154</v>
      </c>
      <c r="F54" s="198" t="s">
        <v>1215</v>
      </c>
      <c r="G54" s="196" t="s">
        <v>1225</v>
      </c>
      <c r="H54" s="167">
        <f aca="true" t="shared" si="5" ref="H54:I56">270*5</f>
        <v>1350</v>
      </c>
      <c r="I54" s="167">
        <f t="shared" si="5"/>
        <v>1350</v>
      </c>
      <c r="J54" s="32"/>
      <c r="K54" s="183">
        <v>33</v>
      </c>
    </row>
    <row r="55" spans="1:11" s="186" customFormat="1" ht="17.25" customHeight="1">
      <c r="A55" s="196">
        <v>49</v>
      </c>
      <c r="B55" s="30" t="s">
        <v>1155</v>
      </c>
      <c r="C55" s="81" t="s">
        <v>306</v>
      </c>
      <c r="D55" s="82" t="s">
        <v>1156</v>
      </c>
      <c r="E55" s="210" t="s">
        <v>1154</v>
      </c>
      <c r="F55" s="198" t="s">
        <v>1215</v>
      </c>
      <c r="G55" s="196" t="s">
        <v>1226</v>
      </c>
      <c r="H55" s="167">
        <f t="shared" si="5"/>
        <v>1350</v>
      </c>
      <c r="I55" s="167">
        <f t="shared" si="5"/>
        <v>1350</v>
      </c>
      <c r="J55" s="32"/>
      <c r="K55" s="183">
        <v>34</v>
      </c>
    </row>
    <row r="56" spans="1:11" s="183" customFormat="1" ht="17.25" customHeight="1">
      <c r="A56" s="196">
        <v>50</v>
      </c>
      <c r="B56" s="75" t="s">
        <v>257</v>
      </c>
      <c r="C56" s="76" t="s">
        <v>1102</v>
      </c>
      <c r="D56" s="77" t="s">
        <v>1103</v>
      </c>
      <c r="E56" s="211" t="s">
        <v>1104</v>
      </c>
      <c r="F56" s="198" t="s">
        <v>1215</v>
      </c>
      <c r="G56" s="201" t="s">
        <v>558</v>
      </c>
      <c r="H56" s="167">
        <f t="shared" si="5"/>
        <v>1350</v>
      </c>
      <c r="I56" s="167">
        <f t="shared" si="5"/>
        <v>1350</v>
      </c>
      <c r="J56" s="32"/>
      <c r="K56" s="183">
        <v>35</v>
      </c>
    </row>
    <row r="57" spans="1:11" s="188" customFormat="1" ht="17.25" customHeight="1">
      <c r="A57" s="196">
        <v>51</v>
      </c>
      <c r="B57" s="103" t="s">
        <v>257</v>
      </c>
      <c r="C57" s="104" t="s">
        <v>896</v>
      </c>
      <c r="D57" s="105" t="s">
        <v>1114</v>
      </c>
      <c r="E57" s="212" t="s">
        <v>1111</v>
      </c>
      <c r="F57" s="198" t="s">
        <v>1216</v>
      </c>
      <c r="G57" s="201" t="s">
        <v>558</v>
      </c>
      <c r="H57" s="167">
        <f aca="true" t="shared" si="6" ref="H57:I72">(110*18)</f>
        <v>1980</v>
      </c>
      <c r="I57" s="167">
        <f t="shared" si="6"/>
        <v>1980</v>
      </c>
      <c r="J57" s="32"/>
      <c r="K57" s="188">
        <v>1</v>
      </c>
    </row>
    <row r="58" spans="1:11" s="188" customFormat="1" ht="17.25" customHeight="1">
      <c r="A58" s="196">
        <v>52</v>
      </c>
      <c r="B58" s="103" t="s">
        <v>235</v>
      </c>
      <c r="C58" s="104" t="s">
        <v>383</v>
      </c>
      <c r="D58" s="105" t="s">
        <v>1110</v>
      </c>
      <c r="E58" s="212" t="s">
        <v>1111</v>
      </c>
      <c r="F58" s="198" t="s">
        <v>1216</v>
      </c>
      <c r="G58" s="201" t="s">
        <v>558</v>
      </c>
      <c r="H58" s="167">
        <f t="shared" si="6"/>
        <v>1980</v>
      </c>
      <c r="I58" s="167">
        <f t="shared" si="6"/>
        <v>1980</v>
      </c>
      <c r="J58" s="32"/>
      <c r="K58" s="188">
        <v>2</v>
      </c>
    </row>
    <row r="59" spans="1:11" s="188" customFormat="1" ht="17.25" customHeight="1">
      <c r="A59" s="196">
        <v>53</v>
      </c>
      <c r="B59" s="103" t="s">
        <v>1112</v>
      </c>
      <c r="C59" s="106" t="s">
        <v>114</v>
      </c>
      <c r="D59" s="105" t="s">
        <v>1113</v>
      </c>
      <c r="E59" s="212" t="s">
        <v>1111</v>
      </c>
      <c r="F59" s="198" t="s">
        <v>1216</v>
      </c>
      <c r="G59" s="201" t="s">
        <v>558</v>
      </c>
      <c r="H59" s="167">
        <f t="shared" si="6"/>
        <v>1980</v>
      </c>
      <c r="I59" s="167">
        <f t="shared" si="6"/>
        <v>1980</v>
      </c>
      <c r="J59" s="32"/>
      <c r="K59" s="188">
        <v>3</v>
      </c>
    </row>
    <row r="60" spans="1:11" s="188" customFormat="1" ht="17.25" customHeight="1">
      <c r="A60" s="196">
        <v>54</v>
      </c>
      <c r="B60" s="107" t="s">
        <v>1139</v>
      </c>
      <c r="C60" s="108" t="s">
        <v>777</v>
      </c>
      <c r="D60" s="105" t="s">
        <v>718</v>
      </c>
      <c r="E60" s="213" t="s">
        <v>1140</v>
      </c>
      <c r="F60" s="198" t="s">
        <v>1216</v>
      </c>
      <c r="G60" s="201" t="s">
        <v>558</v>
      </c>
      <c r="H60" s="167">
        <f t="shared" si="6"/>
        <v>1980</v>
      </c>
      <c r="I60" s="167">
        <f t="shared" si="6"/>
        <v>1980</v>
      </c>
      <c r="J60" s="32"/>
      <c r="K60" s="188">
        <v>4</v>
      </c>
    </row>
    <row r="61" spans="1:11" s="188" customFormat="1" ht="17.25" customHeight="1">
      <c r="A61" s="196">
        <v>55</v>
      </c>
      <c r="B61" s="103" t="s">
        <v>1146</v>
      </c>
      <c r="C61" s="108" t="s">
        <v>1147</v>
      </c>
      <c r="D61" s="105" t="s">
        <v>1148</v>
      </c>
      <c r="E61" s="213" t="s">
        <v>1140</v>
      </c>
      <c r="F61" s="198" t="s">
        <v>1216</v>
      </c>
      <c r="G61" s="201" t="s">
        <v>558</v>
      </c>
      <c r="H61" s="167">
        <f t="shared" si="6"/>
        <v>1980</v>
      </c>
      <c r="I61" s="167">
        <f t="shared" si="6"/>
        <v>1980</v>
      </c>
      <c r="J61" s="32"/>
      <c r="K61" s="188">
        <v>5</v>
      </c>
    </row>
    <row r="62" spans="1:11" s="188" customFormat="1" ht="17.25" customHeight="1">
      <c r="A62" s="196">
        <v>56</v>
      </c>
      <c r="B62" s="103" t="s">
        <v>1149</v>
      </c>
      <c r="C62" s="109" t="s">
        <v>9</v>
      </c>
      <c r="D62" s="105" t="s">
        <v>1150</v>
      </c>
      <c r="E62" s="213" t="s">
        <v>1140</v>
      </c>
      <c r="F62" s="198" t="s">
        <v>1216</v>
      </c>
      <c r="G62" s="201" t="s">
        <v>558</v>
      </c>
      <c r="H62" s="167">
        <f t="shared" si="6"/>
        <v>1980</v>
      </c>
      <c r="I62" s="167">
        <f t="shared" si="6"/>
        <v>1980</v>
      </c>
      <c r="J62" s="32"/>
      <c r="K62" s="188">
        <v>6</v>
      </c>
    </row>
    <row r="63" spans="1:11" s="188" customFormat="1" ht="17.25" customHeight="1">
      <c r="A63" s="196">
        <v>57</v>
      </c>
      <c r="B63" s="103" t="s">
        <v>890</v>
      </c>
      <c r="C63" s="108" t="s">
        <v>245</v>
      </c>
      <c r="D63" s="105" t="s">
        <v>1145</v>
      </c>
      <c r="E63" s="213" t="s">
        <v>1140</v>
      </c>
      <c r="F63" s="198" t="s">
        <v>1216</v>
      </c>
      <c r="G63" s="201" t="s">
        <v>558</v>
      </c>
      <c r="H63" s="167">
        <f t="shared" si="6"/>
        <v>1980</v>
      </c>
      <c r="I63" s="167">
        <f t="shared" si="6"/>
        <v>1980</v>
      </c>
      <c r="J63" s="32"/>
      <c r="K63" s="188">
        <v>7</v>
      </c>
    </row>
    <row r="64" spans="1:11" s="188" customFormat="1" ht="16.5" customHeight="1">
      <c r="A64" s="196">
        <v>58</v>
      </c>
      <c r="B64" s="103" t="s">
        <v>1043</v>
      </c>
      <c r="C64" s="108" t="s">
        <v>1141</v>
      </c>
      <c r="D64" s="105" t="s">
        <v>1142</v>
      </c>
      <c r="E64" s="213" t="s">
        <v>1140</v>
      </c>
      <c r="F64" s="198" t="s">
        <v>1216</v>
      </c>
      <c r="G64" s="201" t="s">
        <v>558</v>
      </c>
      <c r="H64" s="167">
        <f t="shared" si="6"/>
        <v>1980</v>
      </c>
      <c r="I64" s="167">
        <f t="shared" si="6"/>
        <v>1980</v>
      </c>
      <c r="J64" s="32"/>
      <c r="K64" s="188">
        <v>8</v>
      </c>
    </row>
    <row r="65" spans="1:11" s="188" customFormat="1" ht="16.5" customHeight="1">
      <c r="A65" s="196">
        <v>59</v>
      </c>
      <c r="B65" s="103" t="s">
        <v>1143</v>
      </c>
      <c r="C65" s="108" t="s">
        <v>263</v>
      </c>
      <c r="D65" s="105" t="s">
        <v>1144</v>
      </c>
      <c r="E65" s="213" t="s">
        <v>1140</v>
      </c>
      <c r="F65" s="198" t="s">
        <v>1216</v>
      </c>
      <c r="G65" s="201" t="s">
        <v>558</v>
      </c>
      <c r="H65" s="167">
        <f t="shared" si="6"/>
        <v>1980</v>
      </c>
      <c r="I65" s="167">
        <f t="shared" si="6"/>
        <v>1980</v>
      </c>
      <c r="J65" s="32"/>
      <c r="K65" s="188">
        <v>9</v>
      </c>
    </row>
    <row r="66" spans="1:11" s="188" customFormat="1" ht="16.5" customHeight="1">
      <c r="A66" s="196">
        <v>60</v>
      </c>
      <c r="B66" s="110" t="s">
        <v>247</v>
      </c>
      <c r="C66" s="111" t="s">
        <v>490</v>
      </c>
      <c r="D66" s="112" t="s">
        <v>1115</v>
      </c>
      <c r="E66" s="213" t="s">
        <v>1116</v>
      </c>
      <c r="F66" s="198" t="s">
        <v>1216</v>
      </c>
      <c r="G66" s="196" t="s">
        <v>1225</v>
      </c>
      <c r="H66" s="167">
        <f t="shared" si="6"/>
        <v>1980</v>
      </c>
      <c r="I66" s="167">
        <f t="shared" si="6"/>
        <v>1980</v>
      </c>
      <c r="J66" s="162"/>
      <c r="K66" s="188">
        <v>10</v>
      </c>
    </row>
    <row r="67" spans="1:11" s="188" customFormat="1" ht="16.5" customHeight="1">
      <c r="A67" s="196">
        <v>61</v>
      </c>
      <c r="B67" s="113" t="s">
        <v>345</v>
      </c>
      <c r="C67" s="109" t="s">
        <v>306</v>
      </c>
      <c r="D67" s="105" t="s">
        <v>1177</v>
      </c>
      <c r="E67" s="213" t="s">
        <v>1116</v>
      </c>
      <c r="F67" s="198" t="s">
        <v>1216</v>
      </c>
      <c r="G67" s="201" t="s">
        <v>558</v>
      </c>
      <c r="H67" s="167">
        <f t="shared" si="6"/>
        <v>1980</v>
      </c>
      <c r="I67" s="167">
        <f t="shared" si="6"/>
        <v>1980</v>
      </c>
      <c r="J67" s="32"/>
      <c r="K67" s="188">
        <v>11</v>
      </c>
    </row>
    <row r="68" spans="1:11" s="188" customFormat="1" ht="16.5" customHeight="1">
      <c r="A68" s="196">
        <v>62</v>
      </c>
      <c r="B68" s="114" t="s">
        <v>570</v>
      </c>
      <c r="C68" s="115" t="s">
        <v>797</v>
      </c>
      <c r="D68" s="116" t="s">
        <v>1178</v>
      </c>
      <c r="E68" s="213" t="s">
        <v>1116</v>
      </c>
      <c r="F68" s="198" t="s">
        <v>1216</v>
      </c>
      <c r="G68" s="201" t="s">
        <v>558</v>
      </c>
      <c r="H68" s="167">
        <f t="shared" si="6"/>
        <v>1980</v>
      </c>
      <c r="I68" s="167">
        <f t="shared" si="6"/>
        <v>1980</v>
      </c>
      <c r="J68" s="32"/>
      <c r="K68" s="188">
        <v>12</v>
      </c>
    </row>
    <row r="69" spans="1:11" s="188" customFormat="1" ht="16.5" customHeight="1">
      <c r="A69" s="196">
        <v>63</v>
      </c>
      <c r="B69" s="117" t="s">
        <v>1122</v>
      </c>
      <c r="C69" s="118" t="s">
        <v>277</v>
      </c>
      <c r="D69" s="119" t="s">
        <v>1123</v>
      </c>
      <c r="E69" s="213" t="s">
        <v>1118</v>
      </c>
      <c r="F69" s="198" t="s">
        <v>1216</v>
      </c>
      <c r="G69" s="201" t="s">
        <v>558</v>
      </c>
      <c r="H69" s="167">
        <f t="shared" si="6"/>
        <v>1980</v>
      </c>
      <c r="I69" s="167">
        <f t="shared" si="6"/>
        <v>1980</v>
      </c>
      <c r="J69" s="166"/>
      <c r="K69" s="188">
        <v>13</v>
      </c>
    </row>
    <row r="70" spans="1:11" s="188" customFormat="1" ht="16.5" customHeight="1">
      <c r="A70" s="196">
        <v>64</v>
      </c>
      <c r="B70" s="117" t="s">
        <v>1117</v>
      </c>
      <c r="C70" s="118" t="s">
        <v>306</v>
      </c>
      <c r="D70" s="119" t="s">
        <v>204</v>
      </c>
      <c r="E70" s="213" t="s">
        <v>1118</v>
      </c>
      <c r="F70" s="198" t="s">
        <v>1216</v>
      </c>
      <c r="G70" s="201" t="s">
        <v>558</v>
      </c>
      <c r="H70" s="167">
        <f t="shared" si="6"/>
        <v>1980</v>
      </c>
      <c r="I70" s="167">
        <f t="shared" si="6"/>
        <v>1980</v>
      </c>
      <c r="J70" s="32"/>
      <c r="K70" s="188">
        <v>14</v>
      </c>
    </row>
    <row r="71" spans="1:11" s="188" customFormat="1" ht="16.5" customHeight="1">
      <c r="A71" s="196">
        <v>65</v>
      </c>
      <c r="B71" s="103" t="s">
        <v>257</v>
      </c>
      <c r="C71" s="108" t="s">
        <v>1119</v>
      </c>
      <c r="D71" s="105" t="s">
        <v>1120</v>
      </c>
      <c r="E71" s="213" t="s">
        <v>1121</v>
      </c>
      <c r="F71" s="198" t="s">
        <v>1216</v>
      </c>
      <c r="G71" s="201" t="s">
        <v>558</v>
      </c>
      <c r="H71" s="167">
        <f t="shared" si="6"/>
        <v>1980</v>
      </c>
      <c r="I71" s="167">
        <f t="shared" si="6"/>
        <v>1980</v>
      </c>
      <c r="J71" s="32"/>
      <c r="K71" s="188">
        <v>15</v>
      </c>
    </row>
    <row r="72" spans="1:11" s="189" customFormat="1" ht="16.5" customHeight="1">
      <c r="A72" s="196">
        <v>66</v>
      </c>
      <c r="B72" s="164" t="s">
        <v>1207</v>
      </c>
      <c r="C72" s="164" t="s">
        <v>347</v>
      </c>
      <c r="D72" s="133" t="s">
        <v>1208</v>
      </c>
      <c r="E72" s="213" t="s">
        <v>1209</v>
      </c>
      <c r="F72" s="198" t="s">
        <v>1216</v>
      </c>
      <c r="G72" s="202" t="s">
        <v>1210</v>
      </c>
      <c r="H72" s="167">
        <f t="shared" si="6"/>
        <v>1980</v>
      </c>
      <c r="I72" s="167">
        <f t="shared" si="6"/>
        <v>1980</v>
      </c>
      <c r="J72" s="32"/>
      <c r="K72" s="188">
        <v>16</v>
      </c>
    </row>
    <row r="73" spans="1:11" s="188" customFormat="1" ht="16.5" customHeight="1">
      <c r="A73" s="196">
        <v>67</v>
      </c>
      <c r="B73" s="120" t="s">
        <v>1167</v>
      </c>
      <c r="C73" s="121" t="s">
        <v>543</v>
      </c>
      <c r="D73" s="119" t="s">
        <v>1168</v>
      </c>
      <c r="E73" s="213" t="s">
        <v>1176</v>
      </c>
      <c r="F73" s="198" t="s">
        <v>1216</v>
      </c>
      <c r="G73" s="196" t="s">
        <v>1225</v>
      </c>
      <c r="H73" s="167">
        <f aca="true" t="shared" si="7" ref="H73:I75">(100*18)</f>
        <v>1800</v>
      </c>
      <c r="I73" s="167">
        <f t="shared" si="7"/>
        <v>1800</v>
      </c>
      <c r="J73" s="32"/>
      <c r="K73" s="188">
        <v>17</v>
      </c>
    </row>
    <row r="74" spans="1:11" s="188" customFormat="1" ht="16.5" customHeight="1">
      <c r="A74" s="196">
        <v>68</v>
      </c>
      <c r="B74" s="145" t="s">
        <v>1161</v>
      </c>
      <c r="C74" s="146" t="s">
        <v>1180</v>
      </c>
      <c r="D74" s="116" t="s">
        <v>1181</v>
      </c>
      <c r="E74" s="214" t="s">
        <v>1176</v>
      </c>
      <c r="F74" s="198" t="s">
        <v>1216</v>
      </c>
      <c r="G74" s="201" t="s">
        <v>558</v>
      </c>
      <c r="H74" s="167">
        <f t="shared" si="7"/>
        <v>1800</v>
      </c>
      <c r="I74" s="167">
        <f t="shared" si="7"/>
        <v>1800</v>
      </c>
      <c r="J74" s="32"/>
      <c r="K74" s="188">
        <v>18</v>
      </c>
    </row>
    <row r="75" spans="1:11" s="190" customFormat="1" ht="16.5" customHeight="1">
      <c r="A75" s="196">
        <v>69</v>
      </c>
      <c r="B75" s="145" t="s">
        <v>1189</v>
      </c>
      <c r="C75" s="146" t="s">
        <v>1190</v>
      </c>
      <c r="D75" s="116" t="s">
        <v>1191</v>
      </c>
      <c r="E75" s="214" t="s">
        <v>1176</v>
      </c>
      <c r="F75" s="198" t="s">
        <v>1216</v>
      </c>
      <c r="G75" s="201" t="s">
        <v>558</v>
      </c>
      <c r="H75" s="167">
        <f t="shared" si="7"/>
        <v>1800</v>
      </c>
      <c r="I75" s="167">
        <f t="shared" si="7"/>
        <v>1800</v>
      </c>
      <c r="J75" s="46"/>
      <c r="K75" s="188">
        <v>19</v>
      </c>
    </row>
    <row r="76" spans="1:11" s="188" customFormat="1" ht="16.5" customHeight="1">
      <c r="A76" s="196">
        <v>70</v>
      </c>
      <c r="B76" s="127" t="s">
        <v>1128</v>
      </c>
      <c r="C76" s="128" t="s">
        <v>295</v>
      </c>
      <c r="D76" s="129" t="s">
        <v>1129</v>
      </c>
      <c r="E76" s="213" t="s">
        <v>1130</v>
      </c>
      <c r="F76" s="198" t="s">
        <v>1216</v>
      </c>
      <c r="G76" s="201" t="s">
        <v>558</v>
      </c>
      <c r="H76" s="167">
        <f aca="true" t="shared" si="8" ref="H76:I78">(270*5)</f>
        <v>1350</v>
      </c>
      <c r="I76" s="167">
        <f t="shared" si="8"/>
        <v>1350</v>
      </c>
      <c r="J76" s="32"/>
      <c r="K76" s="188">
        <v>20</v>
      </c>
    </row>
    <row r="77" spans="1:11" s="188" customFormat="1" ht="16.5" customHeight="1">
      <c r="A77" s="196">
        <v>71</v>
      </c>
      <c r="B77" s="127" t="s">
        <v>257</v>
      </c>
      <c r="C77" s="128" t="s">
        <v>263</v>
      </c>
      <c r="D77" s="129" t="s">
        <v>1131</v>
      </c>
      <c r="E77" s="213" t="s">
        <v>1130</v>
      </c>
      <c r="F77" s="198" t="s">
        <v>1216</v>
      </c>
      <c r="G77" s="201" t="s">
        <v>558</v>
      </c>
      <c r="H77" s="167">
        <f t="shared" si="8"/>
        <v>1350</v>
      </c>
      <c r="I77" s="167">
        <f t="shared" si="8"/>
        <v>1350</v>
      </c>
      <c r="J77" s="32"/>
      <c r="K77" s="188">
        <v>21</v>
      </c>
    </row>
    <row r="78" spans="1:11" s="188" customFormat="1" ht="16.5" customHeight="1">
      <c r="A78" s="196">
        <v>72</v>
      </c>
      <c r="B78" s="127" t="s">
        <v>616</v>
      </c>
      <c r="C78" s="128" t="s">
        <v>502</v>
      </c>
      <c r="D78" s="129" t="s">
        <v>1132</v>
      </c>
      <c r="E78" s="213" t="s">
        <v>1130</v>
      </c>
      <c r="F78" s="198" t="s">
        <v>1216</v>
      </c>
      <c r="G78" s="196" t="s">
        <v>1225</v>
      </c>
      <c r="H78" s="167">
        <f t="shared" si="8"/>
        <v>1350</v>
      </c>
      <c r="I78" s="167">
        <f t="shared" si="8"/>
        <v>1350</v>
      </c>
      <c r="J78" s="32"/>
      <c r="K78" s="188">
        <v>22</v>
      </c>
    </row>
    <row r="79" spans="1:11" s="188" customFormat="1" ht="16.5" customHeight="1">
      <c r="A79" s="196">
        <v>73</v>
      </c>
      <c r="B79" s="134" t="s">
        <v>229</v>
      </c>
      <c r="C79" s="135" t="s">
        <v>382</v>
      </c>
      <c r="D79" s="133" t="s">
        <v>1126</v>
      </c>
      <c r="E79" s="213" t="s">
        <v>1127</v>
      </c>
      <c r="F79" s="198" t="s">
        <v>1216</v>
      </c>
      <c r="G79" s="196" t="s">
        <v>1226</v>
      </c>
      <c r="H79" s="167">
        <f>270*5</f>
        <v>1350</v>
      </c>
      <c r="I79" s="167">
        <f>270*5</f>
        <v>1350</v>
      </c>
      <c r="J79" s="32"/>
      <c r="K79" s="188">
        <v>23</v>
      </c>
    </row>
    <row r="80" spans="1:11" s="232" customFormat="1" ht="16.5" customHeight="1">
      <c r="A80" s="196">
        <v>74</v>
      </c>
      <c r="B80" s="228" t="s">
        <v>243</v>
      </c>
      <c r="C80" s="229" t="s">
        <v>274</v>
      </c>
      <c r="D80" s="230" t="s">
        <v>1179</v>
      </c>
      <c r="E80" s="231" t="s">
        <v>1125</v>
      </c>
      <c r="F80" s="197" t="s">
        <v>1216</v>
      </c>
      <c r="G80" s="196" t="s">
        <v>1225</v>
      </c>
      <c r="H80" s="167">
        <f aca="true" t="shared" si="9" ref="H80:I82">(420*5)</f>
        <v>2100</v>
      </c>
      <c r="I80" s="167">
        <f t="shared" si="9"/>
        <v>2100</v>
      </c>
      <c r="J80" s="147"/>
      <c r="K80" s="188">
        <v>24</v>
      </c>
    </row>
    <row r="81" spans="1:11" s="232" customFormat="1" ht="16.5" customHeight="1">
      <c r="A81" s="196">
        <v>75</v>
      </c>
      <c r="B81" s="228" t="s">
        <v>243</v>
      </c>
      <c r="C81" s="229" t="s">
        <v>781</v>
      </c>
      <c r="D81" s="230" t="s">
        <v>1124</v>
      </c>
      <c r="E81" s="231" t="s">
        <v>1125</v>
      </c>
      <c r="F81" s="197" t="s">
        <v>1216</v>
      </c>
      <c r="G81" s="196" t="s">
        <v>1226</v>
      </c>
      <c r="H81" s="167">
        <f t="shared" si="9"/>
        <v>2100</v>
      </c>
      <c r="I81" s="167">
        <f t="shared" si="9"/>
        <v>2100</v>
      </c>
      <c r="J81" s="233"/>
      <c r="K81" s="188">
        <v>25</v>
      </c>
    </row>
    <row r="82" spans="1:11" s="232" customFormat="1" ht="16.5" customHeight="1">
      <c r="A82" s="196">
        <v>76</v>
      </c>
      <c r="B82" s="234" t="s">
        <v>1066</v>
      </c>
      <c r="C82" s="150" t="s">
        <v>65</v>
      </c>
      <c r="D82" s="235" t="s">
        <v>1151</v>
      </c>
      <c r="E82" s="231" t="s">
        <v>1125</v>
      </c>
      <c r="F82" s="197" t="s">
        <v>1216</v>
      </c>
      <c r="G82" s="196" t="s">
        <v>1225</v>
      </c>
      <c r="H82" s="167">
        <f t="shared" si="9"/>
        <v>2100</v>
      </c>
      <c r="I82" s="167">
        <f t="shared" si="9"/>
        <v>2100</v>
      </c>
      <c r="J82" s="233"/>
      <c r="K82" s="188">
        <v>26</v>
      </c>
    </row>
    <row r="83" spans="1:11" s="179" customFormat="1" ht="16.5" customHeight="1">
      <c r="A83" s="196">
        <v>77</v>
      </c>
      <c r="B83" s="127" t="s">
        <v>845</v>
      </c>
      <c r="C83" s="128" t="s">
        <v>306</v>
      </c>
      <c r="D83" s="129" t="s">
        <v>846</v>
      </c>
      <c r="E83" s="215" t="s">
        <v>815</v>
      </c>
      <c r="F83" s="198" t="s">
        <v>1216</v>
      </c>
      <c r="G83" s="196" t="s">
        <v>1225</v>
      </c>
      <c r="H83" s="167">
        <f aca="true" t="shared" si="10" ref="H83:I88">(250*5)</f>
        <v>1250</v>
      </c>
      <c r="I83" s="167">
        <f t="shared" si="10"/>
        <v>1250</v>
      </c>
      <c r="J83" s="32"/>
      <c r="K83" s="188">
        <v>27</v>
      </c>
    </row>
    <row r="84" spans="1:11" s="179" customFormat="1" ht="16.5" customHeight="1">
      <c r="A84" s="196">
        <v>78</v>
      </c>
      <c r="B84" s="127" t="s">
        <v>427</v>
      </c>
      <c r="C84" s="128" t="s">
        <v>255</v>
      </c>
      <c r="D84" s="129" t="s">
        <v>848</v>
      </c>
      <c r="E84" s="215" t="s">
        <v>815</v>
      </c>
      <c r="F84" s="198" t="s">
        <v>1216</v>
      </c>
      <c r="G84" s="196" t="s">
        <v>1226</v>
      </c>
      <c r="H84" s="167">
        <f t="shared" si="10"/>
        <v>1250</v>
      </c>
      <c r="I84" s="167">
        <f t="shared" si="10"/>
        <v>1250</v>
      </c>
      <c r="J84" s="32"/>
      <c r="K84" s="188">
        <v>28</v>
      </c>
    </row>
    <row r="85" spans="1:11" s="191" customFormat="1" ht="16.5" customHeight="1">
      <c r="A85" s="196">
        <v>79</v>
      </c>
      <c r="B85" s="130" t="s">
        <v>355</v>
      </c>
      <c r="C85" s="131" t="s">
        <v>908</v>
      </c>
      <c r="D85" s="132" t="s">
        <v>909</v>
      </c>
      <c r="E85" s="215" t="s">
        <v>904</v>
      </c>
      <c r="F85" s="198" t="s">
        <v>1216</v>
      </c>
      <c r="G85" s="201" t="s">
        <v>558</v>
      </c>
      <c r="H85" s="167">
        <f t="shared" si="10"/>
        <v>1250</v>
      </c>
      <c r="I85" s="167">
        <f t="shared" si="10"/>
        <v>1250</v>
      </c>
      <c r="J85" s="32"/>
      <c r="K85" s="188">
        <v>29</v>
      </c>
    </row>
    <row r="86" spans="1:11" s="188" customFormat="1" ht="16.5" customHeight="1">
      <c r="A86" s="196">
        <v>80</v>
      </c>
      <c r="B86" s="127" t="s">
        <v>243</v>
      </c>
      <c r="C86" s="128" t="s">
        <v>425</v>
      </c>
      <c r="D86" s="139" t="s">
        <v>1133</v>
      </c>
      <c r="E86" s="215" t="s">
        <v>1134</v>
      </c>
      <c r="F86" s="198" t="s">
        <v>1216</v>
      </c>
      <c r="G86" s="196" t="s">
        <v>1225</v>
      </c>
      <c r="H86" s="167">
        <f t="shared" si="10"/>
        <v>1250</v>
      </c>
      <c r="I86" s="167">
        <f t="shared" si="10"/>
        <v>1250</v>
      </c>
      <c r="J86" s="32"/>
      <c r="K86" s="188">
        <v>30</v>
      </c>
    </row>
    <row r="87" spans="1:11" s="188" customFormat="1" ht="16.5" customHeight="1">
      <c r="A87" s="196">
        <v>81</v>
      </c>
      <c r="B87" s="127" t="s">
        <v>1135</v>
      </c>
      <c r="C87" s="128" t="s">
        <v>1136</v>
      </c>
      <c r="D87" s="129" t="s">
        <v>1137</v>
      </c>
      <c r="E87" s="213" t="s">
        <v>1138</v>
      </c>
      <c r="F87" s="198" t="s">
        <v>1216</v>
      </c>
      <c r="G87" s="201" t="s">
        <v>558</v>
      </c>
      <c r="H87" s="167">
        <f t="shared" si="10"/>
        <v>1250</v>
      </c>
      <c r="I87" s="167">
        <f t="shared" si="10"/>
        <v>1250</v>
      </c>
      <c r="J87" s="32"/>
      <c r="K87" s="188">
        <v>31</v>
      </c>
    </row>
    <row r="88" spans="1:11" s="195" customFormat="1" ht="16.5" customHeight="1">
      <c r="A88" s="200">
        <v>82</v>
      </c>
      <c r="B88" s="192" t="s">
        <v>404</v>
      </c>
      <c r="C88" s="193" t="s">
        <v>434</v>
      </c>
      <c r="D88" s="194" t="s">
        <v>1007</v>
      </c>
      <c r="E88" s="216" t="s">
        <v>986</v>
      </c>
      <c r="F88" s="199" t="s">
        <v>1216</v>
      </c>
      <c r="G88" s="203" t="s">
        <v>1105</v>
      </c>
      <c r="H88" s="168">
        <f t="shared" si="10"/>
        <v>1250</v>
      </c>
      <c r="I88" s="168">
        <f t="shared" si="10"/>
        <v>1250</v>
      </c>
      <c r="J88" s="149"/>
      <c r="K88" s="188">
        <v>32</v>
      </c>
    </row>
    <row r="89" spans="1:10" s="224" customFormat="1" ht="16.5" customHeight="1">
      <c r="A89" s="219"/>
      <c r="B89" s="530" t="s">
        <v>1211</v>
      </c>
      <c r="C89" s="531"/>
      <c r="D89" s="220"/>
      <c r="E89" s="221"/>
      <c r="F89" s="223"/>
      <c r="G89" s="222"/>
      <c r="H89" s="176">
        <f>SUM(H7:H88)</f>
        <v>142530</v>
      </c>
      <c r="I89" s="176">
        <f>SUM(I7:I88)</f>
        <v>142530</v>
      </c>
      <c r="J89" s="557"/>
    </row>
    <row r="90" spans="1:12" ht="26.25" customHeight="1">
      <c r="A90" s="2"/>
      <c r="B90" s="92"/>
      <c r="F90" s="180"/>
      <c r="G90" s="180"/>
      <c r="H90" s="538" t="s">
        <v>1235</v>
      </c>
      <c r="I90" s="538"/>
      <c r="J90" s="538"/>
      <c r="K90" s="180"/>
      <c r="L90" s="180"/>
    </row>
    <row r="91" spans="1:12" s="98" customFormat="1" ht="15" customHeight="1">
      <c r="A91" s="533" t="s">
        <v>1185</v>
      </c>
      <c r="B91" s="533"/>
      <c r="C91" s="533"/>
      <c r="D91" s="533"/>
      <c r="E91" s="513" t="s">
        <v>1242</v>
      </c>
      <c r="F91" s="513"/>
      <c r="G91" s="513"/>
      <c r="H91" s="539" t="s">
        <v>1239</v>
      </c>
      <c r="I91" s="539"/>
      <c r="J91" s="539"/>
      <c r="K91" s="503"/>
      <c r="L91" s="503"/>
    </row>
    <row r="92" spans="1:12" s="97" customFormat="1" ht="15" customHeight="1">
      <c r="A92" s="93"/>
      <c r="B92" s="94"/>
      <c r="C92" s="95"/>
      <c r="D92" s="100"/>
      <c r="E92" s="556" t="s">
        <v>1247</v>
      </c>
      <c r="F92" s="556"/>
      <c r="G92" s="556"/>
      <c r="H92" s="96"/>
      <c r="I92" s="96"/>
      <c r="J92" s="96"/>
      <c r="K92" s="96"/>
      <c r="L92" s="165"/>
    </row>
    <row r="93" spans="1:12" s="97" customFormat="1" ht="15" customHeight="1">
      <c r="A93" s="93"/>
      <c r="B93" s="94"/>
      <c r="C93" s="95"/>
      <c r="D93" s="100"/>
      <c r="E93" s="556"/>
      <c r="F93" s="556"/>
      <c r="G93" s="556"/>
      <c r="H93" s="96"/>
      <c r="I93" s="96"/>
      <c r="J93" s="96"/>
      <c r="K93" s="96"/>
      <c r="L93" s="165"/>
    </row>
    <row r="94" spans="1:12" s="97" customFormat="1" ht="15" customHeight="1">
      <c r="A94" s="93"/>
      <c r="B94" s="94"/>
      <c r="C94" s="95"/>
      <c r="D94" s="100"/>
      <c r="E94" s="556"/>
      <c r="F94" s="556"/>
      <c r="G94" s="556"/>
      <c r="H94" s="96"/>
      <c r="I94" s="96"/>
      <c r="J94" s="96"/>
      <c r="K94" s="96"/>
      <c r="L94" s="165"/>
    </row>
    <row r="95" spans="1:12" s="510" customFormat="1" ht="33.75" customHeight="1">
      <c r="A95" s="537" t="s">
        <v>1186</v>
      </c>
      <c r="B95" s="537"/>
      <c r="C95" s="537"/>
      <c r="D95" s="537"/>
      <c r="E95" s="525" t="s">
        <v>1248</v>
      </c>
      <c r="F95" s="525"/>
      <c r="G95" s="525"/>
      <c r="H95" s="537" t="s">
        <v>1240</v>
      </c>
      <c r="I95" s="537"/>
      <c r="J95" s="537"/>
      <c r="K95" s="511"/>
      <c r="L95" s="511"/>
    </row>
    <row r="96" ht="15" customHeight="1">
      <c r="J96" s="1"/>
    </row>
  </sheetData>
  <sheetProtection/>
  <mergeCells count="15">
    <mergeCell ref="A95:D95"/>
    <mergeCell ref="H90:J90"/>
    <mergeCell ref="H91:J91"/>
    <mergeCell ref="H95:J95"/>
    <mergeCell ref="E91:G91"/>
    <mergeCell ref="E92:G92"/>
    <mergeCell ref="E93:G93"/>
    <mergeCell ref="E94:G94"/>
    <mergeCell ref="E95:G95"/>
    <mergeCell ref="B89:C89"/>
    <mergeCell ref="A1:C3"/>
    <mergeCell ref="D1:J3"/>
    <mergeCell ref="A91:D91"/>
    <mergeCell ref="A4:K4"/>
    <mergeCell ref="J5:K5"/>
  </mergeCells>
  <printOptions/>
  <pageMargins left="0.75" right="0.45" top="0.3" bottom="0" header="0" footer="0"/>
  <pageSetup horizontalDpi="600" verticalDpi="600" orientation="landscape" paperSize="9" r:id="rId2"/>
  <ignoredErrors>
    <ignoredError sqref="F7:F8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4"/>
  <sheetViews>
    <sheetView zoomScale="115" zoomScaleNormal="115" workbookViewId="0" topLeftCell="A73">
      <selection activeCell="J87" sqref="J87"/>
    </sheetView>
  </sheetViews>
  <sheetFormatPr defaultColWidth="9.140625" defaultRowHeight="15" customHeight="1"/>
  <cols>
    <col min="1" max="1" width="4.57421875" style="56" customWidth="1"/>
    <col min="2" max="2" width="17.00390625" style="91" customWidth="1"/>
    <col min="3" max="3" width="9.57421875" style="3" customWidth="1"/>
    <col min="4" max="4" width="13.421875" style="143" customWidth="1"/>
    <col min="5" max="5" width="14.57421875" style="2" customWidth="1"/>
    <col min="6" max="6" width="10.28125" style="4" customWidth="1"/>
    <col min="7" max="7" width="24.00390625" style="4" customWidth="1"/>
    <col min="8" max="9" width="13.57421875" style="4" customWidth="1"/>
    <col min="10" max="10" width="15.28125" style="4" customWidth="1"/>
    <col min="11" max="11" width="10.57421875" style="1" customWidth="1"/>
    <col min="12" max="16384" width="9.140625" style="1" customWidth="1"/>
  </cols>
  <sheetData>
    <row r="1" spans="1:10" s="5" customFormat="1" ht="17.25" customHeight="1">
      <c r="A1" s="532" t="s">
        <v>1195</v>
      </c>
      <c r="B1" s="532"/>
      <c r="C1" s="532"/>
      <c r="D1" s="522" t="s">
        <v>1224</v>
      </c>
      <c r="E1" s="522"/>
      <c r="F1" s="522"/>
      <c r="G1" s="522"/>
      <c r="H1" s="522"/>
      <c r="I1" s="522"/>
      <c r="J1" s="522"/>
    </row>
    <row r="2" spans="1:10" ht="15" customHeight="1">
      <c r="A2" s="532"/>
      <c r="B2" s="532"/>
      <c r="C2" s="532"/>
      <c r="D2" s="522"/>
      <c r="E2" s="522"/>
      <c r="F2" s="522"/>
      <c r="G2" s="522"/>
      <c r="H2" s="522"/>
      <c r="I2" s="522"/>
      <c r="J2" s="522"/>
    </row>
    <row r="3" spans="1:10" ht="24.75" customHeight="1">
      <c r="A3" s="532"/>
      <c r="B3" s="532"/>
      <c r="C3" s="532"/>
      <c r="D3" s="522"/>
      <c r="E3" s="522"/>
      <c r="F3" s="522"/>
      <c r="G3" s="522"/>
      <c r="H3" s="522"/>
      <c r="I3" s="522"/>
      <c r="J3" s="522"/>
    </row>
    <row r="4" spans="1:11" ht="41.25" customHeight="1">
      <c r="A4" s="534" t="s">
        <v>1246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</row>
    <row r="5" spans="1:11" s="186" customFormat="1" ht="21" customHeight="1">
      <c r="A5" s="491"/>
      <c r="B5" s="492"/>
      <c r="C5" s="492"/>
      <c r="D5" s="493"/>
      <c r="E5" s="494"/>
      <c r="F5" s="495"/>
      <c r="G5" s="496"/>
      <c r="H5" s="497"/>
      <c r="I5" s="497"/>
      <c r="J5" s="536"/>
      <c r="K5" s="536"/>
    </row>
    <row r="6" spans="1:10" s="58" customFormat="1" ht="29.25" customHeight="1">
      <c r="A6" s="57" t="s">
        <v>212</v>
      </c>
      <c r="B6" s="27" t="s">
        <v>466</v>
      </c>
      <c r="C6" s="23" t="s">
        <v>218</v>
      </c>
      <c r="D6" s="24" t="s">
        <v>219</v>
      </c>
      <c r="E6" s="24" t="s">
        <v>220</v>
      </c>
      <c r="F6" s="25" t="s">
        <v>1213</v>
      </c>
      <c r="G6" s="24" t="s">
        <v>221</v>
      </c>
      <c r="H6" s="236" t="s">
        <v>1223</v>
      </c>
      <c r="I6" s="236" t="s">
        <v>1219</v>
      </c>
      <c r="J6" s="25" t="s">
        <v>222</v>
      </c>
    </row>
    <row r="7" spans="1:10" s="183" customFormat="1" ht="16.5" customHeight="1">
      <c r="A7" s="196">
        <v>1</v>
      </c>
      <c r="B7" s="9" t="s">
        <v>223</v>
      </c>
      <c r="C7" s="10" t="s">
        <v>224</v>
      </c>
      <c r="D7" s="11" t="s">
        <v>216</v>
      </c>
      <c r="E7" s="12" t="s">
        <v>225</v>
      </c>
      <c r="F7" s="197" t="s">
        <v>1214</v>
      </c>
      <c r="G7" s="201" t="s">
        <v>558</v>
      </c>
      <c r="H7" s="167">
        <f aca="true" t="shared" si="0" ref="H7:I16">370*5</f>
        <v>1850</v>
      </c>
      <c r="I7" s="167">
        <f t="shared" si="0"/>
        <v>1850</v>
      </c>
      <c r="J7" s="181"/>
    </row>
    <row r="8" spans="1:10" s="183" customFormat="1" ht="16.5" customHeight="1">
      <c r="A8" s="196">
        <v>2</v>
      </c>
      <c r="B8" s="9" t="s">
        <v>330</v>
      </c>
      <c r="C8" s="10" t="s">
        <v>454</v>
      </c>
      <c r="D8" s="19" t="s">
        <v>449</v>
      </c>
      <c r="E8" s="12" t="s">
        <v>225</v>
      </c>
      <c r="F8" s="198" t="s">
        <v>1214</v>
      </c>
      <c r="G8" s="201" t="s">
        <v>558</v>
      </c>
      <c r="H8" s="167">
        <f t="shared" si="0"/>
        <v>1850</v>
      </c>
      <c r="I8" s="167">
        <f t="shared" si="0"/>
        <v>1850</v>
      </c>
      <c r="J8" s="32"/>
    </row>
    <row r="9" spans="1:10" s="183" customFormat="1" ht="16.5" customHeight="1">
      <c r="A9" s="196">
        <v>3</v>
      </c>
      <c r="B9" s="20" t="s">
        <v>455</v>
      </c>
      <c r="C9" s="21" t="s">
        <v>456</v>
      </c>
      <c r="D9" s="11" t="s">
        <v>450</v>
      </c>
      <c r="E9" s="12" t="s">
        <v>225</v>
      </c>
      <c r="F9" s="198" t="s">
        <v>1214</v>
      </c>
      <c r="G9" s="201" t="s">
        <v>558</v>
      </c>
      <c r="H9" s="167">
        <f t="shared" si="0"/>
        <v>1850</v>
      </c>
      <c r="I9" s="167">
        <f t="shared" si="0"/>
        <v>1850</v>
      </c>
      <c r="J9" s="32"/>
    </row>
    <row r="10" spans="1:10" s="183" customFormat="1" ht="16.5" customHeight="1">
      <c r="A10" s="196">
        <v>4</v>
      </c>
      <c r="B10" s="9" t="s">
        <v>457</v>
      </c>
      <c r="C10" s="10" t="s">
        <v>265</v>
      </c>
      <c r="D10" s="19" t="s">
        <v>453</v>
      </c>
      <c r="E10" s="12" t="s">
        <v>225</v>
      </c>
      <c r="F10" s="198" t="s">
        <v>1214</v>
      </c>
      <c r="G10" s="201" t="s">
        <v>558</v>
      </c>
      <c r="H10" s="167">
        <f t="shared" si="0"/>
        <v>1850</v>
      </c>
      <c r="I10" s="167">
        <f t="shared" si="0"/>
        <v>1850</v>
      </c>
      <c r="J10" s="32"/>
    </row>
    <row r="11" spans="1:10" s="183" customFormat="1" ht="16.5" customHeight="1">
      <c r="A11" s="196">
        <v>5</v>
      </c>
      <c r="B11" s="20" t="s">
        <v>232</v>
      </c>
      <c r="C11" s="21" t="s">
        <v>306</v>
      </c>
      <c r="D11" s="11" t="s">
        <v>451</v>
      </c>
      <c r="E11" s="12" t="s">
        <v>225</v>
      </c>
      <c r="F11" s="198" t="s">
        <v>1214</v>
      </c>
      <c r="G11" s="196" t="s">
        <v>452</v>
      </c>
      <c r="H11" s="167">
        <f t="shared" si="0"/>
        <v>1850</v>
      </c>
      <c r="I11" s="167">
        <f t="shared" si="0"/>
        <v>1850</v>
      </c>
      <c r="J11" s="32"/>
    </row>
    <row r="12" spans="1:10" s="183" customFormat="1" ht="16.5" customHeight="1">
      <c r="A12" s="196">
        <v>6</v>
      </c>
      <c r="B12" s="83" t="s">
        <v>1157</v>
      </c>
      <c r="C12" s="84" t="s">
        <v>1158</v>
      </c>
      <c r="D12" s="85" t="s">
        <v>1159</v>
      </c>
      <c r="E12" s="85" t="s">
        <v>1160</v>
      </c>
      <c r="F12" s="198" t="s">
        <v>1214</v>
      </c>
      <c r="G12" s="196" t="s">
        <v>462</v>
      </c>
      <c r="H12" s="167">
        <f t="shared" si="0"/>
        <v>1850</v>
      </c>
      <c r="I12" s="167">
        <f t="shared" si="0"/>
        <v>1850</v>
      </c>
      <c r="J12" s="32"/>
    </row>
    <row r="13" spans="1:10" s="183" customFormat="1" ht="16.5" customHeight="1">
      <c r="A13" s="196">
        <v>7</v>
      </c>
      <c r="B13" s="9" t="s">
        <v>458</v>
      </c>
      <c r="C13" s="10" t="s">
        <v>434</v>
      </c>
      <c r="D13" s="17">
        <v>34068</v>
      </c>
      <c r="E13" s="12" t="s">
        <v>459</v>
      </c>
      <c r="F13" s="198" t="s">
        <v>1214</v>
      </c>
      <c r="G13" s="201" t="s">
        <v>558</v>
      </c>
      <c r="H13" s="167">
        <f t="shared" si="0"/>
        <v>1850</v>
      </c>
      <c r="I13" s="167">
        <f t="shared" si="0"/>
        <v>1850</v>
      </c>
      <c r="J13" s="32"/>
    </row>
    <row r="14" spans="1:10" s="183" customFormat="1" ht="16.5" customHeight="1">
      <c r="A14" s="196">
        <v>8</v>
      </c>
      <c r="B14" s="53" t="s">
        <v>235</v>
      </c>
      <c r="C14" s="54" t="s">
        <v>331</v>
      </c>
      <c r="D14" s="11" t="s">
        <v>460</v>
      </c>
      <c r="E14" s="12" t="s">
        <v>461</v>
      </c>
      <c r="F14" s="198" t="s">
        <v>1214</v>
      </c>
      <c r="G14" s="196" t="s">
        <v>462</v>
      </c>
      <c r="H14" s="167">
        <f t="shared" si="0"/>
        <v>1850</v>
      </c>
      <c r="I14" s="167">
        <f t="shared" si="0"/>
        <v>1850</v>
      </c>
      <c r="J14" s="32"/>
    </row>
    <row r="15" spans="1:10" s="183" customFormat="1" ht="16.5" customHeight="1">
      <c r="A15" s="196">
        <v>9</v>
      </c>
      <c r="B15" s="53" t="s">
        <v>379</v>
      </c>
      <c r="C15" s="54" t="s">
        <v>628</v>
      </c>
      <c r="D15" s="152" t="s">
        <v>1198</v>
      </c>
      <c r="E15" s="12" t="s">
        <v>461</v>
      </c>
      <c r="F15" s="198" t="s">
        <v>1214</v>
      </c>
      <c r="G15" s="201" t="s">
        <v>558</v>
      </c>
      <c r="H15" s="167">
        <f t="shared" si="0"/>
        <v>1850</v>
      </c>
      <c r="I15" s="167">
        <f t="shared" si="0"/>
        <v>1850</v>
      </c>
      <c r="J15" s="32"/>
    </row>
    <row r="16" spans="1:10" s="183" customFormat="1" ht="16.5" customHeight="1">
      <c r="A16" s="196">
        <v>10</v>
      </c>
      <c r="B16" s="53" t="s">
        <v>1199</v>
      </c>
      <c r="C16" s="54" t="s">
        <v>103</v>
      </c>
      <c r="D16" s="152" t="s">
        <v>1200</v>
      </c>
      <c r="E16" s="12" t="s">
        <v>461</v>
      </c>
      <c r="F16" s="198" t="s">
        <v>1214</v>
      </c>
      <c r="G16" s="201" t="s">
        <v>558</v>
      </c>
      <c r="H16" s="167">
        <f t="shared" si="0"/>
        <v>1850</v>
      </c>
      <c r="I16" s="167">
        <f t="shared" si="0"/>
        <v>1850</v>
      </c>
      <c r="J16" s="32"/>
    </row>
    <row r="17" spans="1:10" s="183" customFormat="1" ht="16.5" customHeight="1">
      <c r="A17" s="196">
        <v>11</v>
      </c>
      <c r="B17" s="78" t="s">
        <v>1086</v>
      </c>
      <c r="C17" s="79" t="s">
        <v>675</v>
      </c>
      <c r="D17" s="182">
        <v>34162</v>
      </c>
      <c r="E17" s="12" t="s">
        <v>1152</v>
      </c>
      <c r="F17" s="198" t="s">
        <v>1214</v>
      </c>
      <c r="G17" s="201" t="s">
        <v>558</v>
      </c>
      <c r="H17" s="167">
        <f aca="true" t="shared" si="1" ref="H17:I19">340*5</f>
        <v>1700</v>
      </c>
      <c r="I17" s="167">
        <f t="shared" si="1"/>
        <v>1700</v>
      </c>
      <c r="J17" s="32"/>
    </row>
    <row r="18" spans="1:10" s="183" customFormat="1" ht="16.5" customHeight="1">
      <c r="A18" s="196">
        <v>12</v>
      </c>
      <c r="B18" s="51" t="s">
        <v>1065</v>
      </c>
      <c r="C18" s="52" t="s">
        <v>464</v>
      </c>
      <c r="D18" s="182">
        <v>34278</v>
      </c>
      <c r="E18" s="12" t="s">
        <v>465</v>
      </c>
      <c r="F18" s="198" t="s">
        <v>1214</v>
      </c>
      <c r="G18" s="196" t="s">
        <v>452</v>
      </c>
      <c r="H18" s="167">
        <f t="shared" si="1"/>
        <v>1700</v>
      </c>
      <c r="I18" s="167">
        <f t="shared" si="1"/>
        <v>1700</v>
      </c>
      <c r="J18" s="32"/>
    </row>
    <row r="19" spans="1:10" s="183" customFormat="1" ht="16.5" customHeight="1">
      <c r="A19" s="196">
        <v>13</v>
      </c>
      <c r="B19" s="9" t="s">
        <v>1066</v>
      </c>
      <c r="C19" s="55" t="s">
        <v>114</v>
      </c>
      <c r="D19" s="17">
        <v>34161</v>
      </c>
      <c r="E19" s="12" t="s">
        <v>463</v>
      </c>
      <c r="F19" s="198" t="s">
        <v>1214</v>
      </c>
      <c r="G19" s="201" t="s">
        <v>557</v>
      </c>
      <c r="H19" s="167">
        <f t="shared" si="1"/>
        <v>1700</v>
      </c>
      <c r="I19" s="167">
        <f t="shared" si="1"/>
        <v>1700</v>
      </c>
      <c r="J19" s="32"/>
    </row>
    <row r="20" spans="1:10" s="183" customFormat="1" ht="16.5" customHeight="1">
      <c r="A20" s="196">
        <v>14</v>
      </c>
      <c r="B20" s="9" t="s">
        <v>422</v>
      </c>
      <c r="C20" s="55" t="s">
        <v>230</v>
      </c>
      <c r="D20" s="148" t="s">
        <v>1193</v>
      </c>
      <c r="E20" s="12" t="s">
        <v>1194</v>
      </c>
      <c r="F20" s="198" t="s">
        <v>1214</v>
      </c>
      <c r="G20" s="196" t="s">
        <v>452</v>
      </c>
      <c r="H20" s="167">
        <f>270*5</f>
        <v>1350</v>
      </c>
      <c r="I20" s="167">
        <f>270*5</f>
        <v>1350</v>
      </c>
      <c r="J20" s="32"/>
    </row>
    <row r="21" spans="1:10" s="183" customFormat="1" ht="16.5" customHeight="1">
      <c r="A21" s="196">
        <v>15</v>
      </c>
      <c r="B21" s="60" t="s">
        <v>1070</v>
      </c>
      <c r="C21" s="61" t="s">
        <v>1071</v>
      </c>
      <c r="D21" s="62" t="s">
        <v>1072</v>
      </c>
      <c r="E21" s="206" t="s">
        <v>1069</v>
      </c>
      <c r="F21" s="198" t="s">
        <v>1215</v>
      </c>
      <c r="G21" s="201" t="s">
        <v>558</v>
      </c>
      <c r="H21" s="167">
        <f aca="true" t="shared" si="2" ref="H21:I43">(370*5)</f>
        <v>1850</v>
      </c>
      <c r="I21" s="167">
        <f t="shared" si="2"/>
        <v>1850</v>
      </c>
      <c r="J21" s="32"/>
    </row>
    <row r="22" spans="1:10" s="183" customFormat="1" ht="16.5" customHeight="1">
      <c r="A22" s="196">
        <v>16</v>
      </c>
      <c r="B22" s="60" t="s">
        <v>1067</v>
      </c>
      <c r="C22" s="63" t="s">
        <v>103</v>
      </c>
      <c r="D22" s="62" t="s">
        <v>1068</v>
      </c>
      <c r="E22" s="206" t="s">
        <v>1069</v>
      </c>
      <c r="F22" s="198" t="s">
        <v>1215</v>
      </c>
      <c r="G22" s="201" t="s">
        <v>558</v>
      </c>
      <c r="H22" s="167">
        <f t="shared" si="2"/>
        <v>1850</v>
      </c>
      <c r="I22" s="167">
        <f t="shared" si="2"/>
        <v>1850</v>
      </c>
      <c r="J22" s="32"/>
    </row>
    <row r="23" spans="1:10" s="183" customFormat="1" ht="16.5" customHeight="1">
      <c r="A23" s="196">
        <v>17</v>
      </c>
      <c r="B23" s="60" t="s">
        <v>356</v>
      </c>
      <c r="C23" s="61" t="s">
        <v>333</v>
      </c>
      <c r="D23" s="62" t="s">
        <v>1073</v>
      </c>
      <c r="E23" s="206" t="s">
        <v>1069</v>
      </c>
      <c r="F23" s="198" t="s">
        <v>1215</v>
      </c>
      <c r="G23" s="201" t="s">
        <v>558</v>
      </c>
      <c r="H23" s="167">
        <f t="shared" si="2"/>
        <v>1850</v>
      </c>
      <c r="I23" s="167">
        <f t="shared" si="2"/>
        <v>1850</v>
      </c>
      <c r="J23" s="32"/>
    </row>
    <row r="24" spans="1:10" s="183" customFormat="1" ht="16.5" customHeight="1">
      <c r="A24" s="196">
        <v>18</v>
      </c>
      <c r="B24" s="60" t="s">
        <v>257</v>
      </c>
      <c r="C24" s="61" t="s">
        <v>436</v>
      </c>
      <c r="D24" s="62" t="s">
        <v>1074</v>
      </c>
      <c r="E24" s="206" t="s">
        <v>1069</v>
      </c>
      <c r="F24" s="198" t="s">
        <v>1215</v>
      </c>
      <c r="G24" s="201" t="s">
        <v>558</v>
      </c>
      <c r="H24" s="167">
        <f t="shared" si="2"/>
        <v>1850</v>
      </c>
      <c r="I24" s="167">
        <f t="shared" si="2"/>
        <v>1850</v>
      </c>
      <c r="J24" s="32"/>
    </row>
    <row r="25" spans="1:10" s="183" customFormat="1" ht="16.5" customHeight="1">
      <c r="A25" s="196">
        <v>19</v>
      </c>
      <c r="B25" s="60" t="s">
        <v>1075</v>
      </c>
      <c r="C25" s="63" t="s">
        <v>258</v>
      </c>
      <c r="D25" s="59" t="s">
        <v>1076</v>
      </c>
      <c r="E25" s="206" t="s">
        <v>1069</v>
      </c>
      <c r="F25" s="198" t="s">
        <v>1215</v>
      </c>
      <c r="G25" s="201" t="s">
        <v>558</v>
      </c>
      <c r="H25" s="167">
        <f t="shared" si="2"/>
        <v>1850</v>
      </c>
      <c r="I25" s="167">
        <f t="shared" si="2"/>
        <v>1850</v>
      </c>
      <c r="J25" s="32"/>
    </row>
    <row r="26" spans="1:10" s="183" customFormat="1" ht="16.5" customHeight="1">
      <c r="A26" s="196">
        <v>20</v>
      </c>
      <c r="B26" s="60" t="s">
        <v>223</v>
      </c>
      <c r="C26" s="61" t="s">
        <v>263</v>
      </c>
      <c r="D26" s="62" t="s">
        <v>1077</v>
      </c>
      <c r="E26" s="206" t="s">
        <v>1069</v>
      </c>
      <c r="F26" s="198" t="s">
        <v>1215</v>
      </c>
      <c r="G26" s="201" t="s">
        <v>558</v>
      </c>
      <c r="H26" s="167">
        <f t="shared" si="2"/>
        <v>1850</v>
      </c>
      <c r="I26" s="167">
        <f t="shared" si="2"/>
        <v>1850</v>
      </c>
      <c r="J26" s="32"/>
    </row>
    <row r="27" spans="1:10" s="183" customFormat="1" ht="16.5" customHeight="1">
      <c r="A27" s="196">
        <v>21</v>
      </c>
      <c r="B27" s="60" t="s">
        <v>1078</v>
      </c>
      <c r="C27" s="61" t="s">
        <v>339</v>
      </c>
      <c r="D27" s="62" t="s">
        <v>1079</v>
      </c>
      <c r="E27" s="206" t="s">
        <v>1069</v>
      </c>
      <c r="F27" s="198" t="s">
        <v>1215</v>
      </c>
      <c r="G27" s="201" t="s">
        <v>558</v>
      </c>
      <c r="H27" s="167">
        <f t="shared" si="2"/>
        <v>1850</v>
      </c>
      <c r="I27" s="167">
        <f t="shared" si="2"/>
        <v>1850</v>
      </c>
      <c r="J27" s="32"/>
    </row>
    <row r="28" spans="1:11" s="184" customFormat="1" ht="16.5" customHeight="1">
      <c r="A28" s="196">
        <v>22</v>
      </c>
      <c r="B28" s="60" t="s">
        <v>229</v>
      </c>
      <c r="C28" s="61" t="s">
        <v>263</v>
      </c>
      <c r="D28" s="62" t="s">
        <v>1192</v>
      </c>
      <c r="E28" s="206" t="s">
        <v>1069</v>
      </c>
      <c r="F28" s="198" t="s">
        <v>1215</v>
      </c>
      <c r="G28" s="201" t="s">
        <v>452</v>
      </c>
      <c r="H28" s="167">
        <f t="shared" si="2"/>
        <v>1850</v>
      </c>
      <c r="I28" s="167">
        <f t="shared" si="2"/>
        <v>1850</v>
      </c>
      <c r="J28" s="32"/>
      <c r="K28" s="183"/>
    </row>
    <row r="29" spans="1:10" s="183" customFormat="1" ht="16.5" customHeight="1">
      <c r="A29" s="196">
        <v>23</v>
      </c>
      <c r="B29" s="34" t="s">
        <v>565</v>
      </c>
      <c r="C29" s="35" t="s">
        <v>363</v>
      </c>
      <c r="D29" s="87" t="s">
        <v>1173</v>
      </c>
      <c r="E29" s="22" t="s">
        <v>1081</v>
      </c>
      <c r="F29" s="198" t="s">
        <v>1215</v>
      </c>
      <c r="G29" s="201" t="s">
        <v>558</v>
      </c>
      <c r="H29" s="167">
        <f t="shared" si="2"/>
        <v>1850</v>
      </c>
      <c r="I29" s="167">
        <f t="shared" si="2"/>
        <v>1850</v>
      </c>
      <c r="J29" s="32"/>
    </row>
    <row r="30" spans="1:10" s="183" customFormat="1" ht="16.5" customHeight="1">
      <c r="A30" s="196">
        <v>24</v>
      </c>
      <c r="B30" s="60" t="s">
        <v>379</v>
      </c>
      <c r="C30" s="61" t="s">
        <v>329</v>
      </c>
      <c r="D30" s="62" t="s">
        <v>1080</v>
      </c>
      <c r="E30" s="22" t="s">
        <v>1081</v>
      </c>
      <c r="F30" s="198" t="s">
        <v>1215</v>
      </c>
      <c r="G30" s="201" t="s">
        <v>558</v>
      </c>
      <c r="H30" s="167">
        <f t="shared" si="2"/>
        <v>1850</v>
      </c>
      <c r="I30" s="167">
        <f t="shared" si="2"/>
        <v>1850</v>
      </c>
      <c r="J30" s="32"/>
    </row>
    <row r="31" spans="1:11" s="185" customFormat="1" ht="16.5" customHeight="1">
      <c r="A31" s="196">
        <v>25</v>
      </c>
      <c r="B31" s="34" t="s">
        <v>1171</v>
      </c>
      <c r="C31" s="35" t="s">
        <v>231</v>
      </c>
      <c r="D31" s="59" t="s">
        <v>1172</v>
      </c>
      <c r="E31" s="22" t="s">
        <v>1081</v>
      </c>
      <c r="F31" s="198" t="s">
        <v>1215</v>
      </c>
      <c r="G31" s="201" t="s">
        <v>558</v>
      </c>
      <c r="H31" s="167">
        <f t="shared" si="2"/>
        <v>1850</v>
      </c>
      <c r="I31" s="167">
        <f t="shared" si="2"/>
        <v>1850</v>
      </c>
      <c r="J31" s="32"/>
      <c r="K31" s="183"/>
    </row>
    <row r="32" spans="1:11" s="185" customFormat="1" ht="17.25" customHeight="1">
      <c r="A32" s="196">
        <v>26</v>
      </c>
      <c r="B32" s="34" t="s">
        <v>1163</v>
      </c>
      <c r="C32" s="35" t="s">
        <v>757</v>
      </c>
      <c r="D32" s="62" t="s">
        <v>180</v>
      </c>
      <c r="E32" s="22" t="s">
        <v>1081</v>
      </c>
      <c r="F32" s="198" t="s">
        <v>1215</v>
      </c>
      <c r="G32" s="201" t="s">
        <v>558</v>
      </c>
      <c r="H32" s="167">
        <f t="shared" si="2"/>
        <v>1850</v>
      </c>
      <c r="I32" s="167">
        <f t="shared" si="2"/>
        <v>1850</v>
      </c>
      <c r="J32" s="32"/>
      <c r="K32" s="183"/>
    </row>
    <row r="33" spans="1:11" s="185" customFormat="1" ht="17.25" customHeight="1">
      <c r="A33" s="196">
        <v>27</v>
      </c>
      <c r="B33" s="34" t="s">
        <v>257</v>
      </c>
      <c r="C33" s="35" t="s">
        <v>1169</v>
      </c>
      <c r="D33" s="62" t="s">
        <v>1170</v>
      </c>
      <c r="E33" s="22" t="s">
        <v>1081</v>
      </c>
      <c r="F33" s="198" t="s">
        <v>1215</v>
      </c>
      <c r="G33" s="201" t="s">
        <v>558</v>
      </c>
      <c r="H33" s="167">
        <f t="shared" si="2"/>
        <v>1850</v>
      </c>
      <c r="I33" s="167">
        <f t="shared" si="2"/>
        <v>1850</v>
      </c>
      <c r="J33" s="32"/>
      <c r="K33" s="183"/>
    </row>
    <row r="34" spans="1:11" s="185" customFormat="1" ht="17.25" customHeight="1">
      <c r="A34" s="196">
        <v>28</v>
      </c>
      <c r="B34" s="42" t="s">
        <v>1164</v>
      </c>
      <c r="C34" s="43" t="s">
        <v>1165</v>
      </c>
      <c r="D34" s="45" t="s">
        <v>1166</v>
      </c>
      <c r="E34" s="22" t="s">
        <v>1081</v>
      </c>
      <c r="F34" s="198" t="s">
        <v>1215</v>
      </c>
      <c r="G34" s="201" t="s">
        <v>558</v>
      </c>
      <c r="H34" s="167">
        <f t="shared" si="2"/>
        <v>1850</v>
      </c>
      <c r="I34" s="167">
        <f t="shared" si="2"/>
        <v>1850</v>
      </c>
      <c r="J34" s="181"/>
      <c r="K34" s="183"/>
    </row>
    <row r="35" spans="1:10" s="183" customFormat="1" ht="17.25" customHeight="1">
      <c r="A35" s="196">
        <v>29</v>
      </c>
      <c r="B35" s="60" t="s">
        <v>229</v>
      </c>
      <c r="C35" s="61" t="s">
        <v>274</v>
      </c>
      <c r="D35" s="62" t="s">
        <v>1082</v>
      </c>
      <c r="E35" s="22" t="s">
        <v>1083</v>
      </c>
      <c r="F35" s="198" t="s">
        <v>1215</v>
      </c>
      <c r="G35" s="201" t="s">
        <v>558</v>
      </c>
      <c r="H35" s="167">
        <f t="shared" si="2"/>
        <v>1850</v>
      </c>
      <c r="I35" s="167">
        <f t="shared" si="2"/>
        <v>1850</v>
      </c>
      <c r="J35" s="32"/>
    </row>
    <row r="36" spans="1:10" s="183" customFormat="1" ht="17.25" customHeight="1">
      <c r="A36" s="196">
        <v>30</v>
      </c>
      <c r="B36" s="60" t="s">
        <v>252</v>
      </c>
      <c r="C36" s="61" t="s">
        <v>275</v>
      </c>
      <c r="D36" s="62" t="s">
        <v>202</v>
      </c>
      <c r="E36" s="22" t="s">
        <v>1083</v>
      </c>
      <c r="F36" s="198" t="s">
        <v>1215</v>
      </c>
      <c r="G36" s="201" t="s">
        <v>558</v>
      </c>
      <c r="H36" s="167">
        <f t="shared" si="2"/>
        <v>1850</v>
      </c>
      <c r="I36" s="167">
        <f t="shared" si="2"/>
        <v>1850</v>
      </c>
      <c r="J36" s="32"/>
    </row>
    <row r="37" spans="1:10" s="183" customFormat="1" ht="17.25" customHeight="1">
      <c r="A37" s="196">
        <v>31</v>
      </c>
      <c r="B37" s="60" t="s">
        <v>565</v>
      </c>
      <c r="C37" s="61" t="s">
        <v>1084</v>
      </c>
      <c r="D37" s="62" t="s">
        <v>1085</v>
      </c>
      <c r="E37" s="22" t="s">
        <v>1083</v>
      </c>
      <c r="F37" s="198" t="s">
        <v>1215</v>
      </c>
      <c r="G37" s="201" t="s">
        <v>558</v>
      </c>
      <c r="H37" s="167">
        <f t="shared" si="2"/>
        <v>1850</v>
      </c>
      <c r="I37" s="167">
        <f t="shared" si="2"/>
        <v>1850</v>
      </c>
      <c r="J37" s="32"/>
    </row>
    <row r="38" spans="1:10" s="183" customFormat="1" ht="17.25" customHeight="1">
      <c r="A38" s="196">
        <v>32</v>
      </c>
      <c r="B38" s="60" t="s">
        <v>1086</v>
      </c>
      <c r="C38" s="61" t="s">
        <v>394</v>
      </c>
      <c r="D38" s="62" t="s">
        <v>1087</v>
      </c>
      <c r="E38" s="22" t="s">
        <v>1083</v>
      </c>
      <c r="F38" s="198" t="s">
        <v>1215</v>
      </c>
      <c r="G38" s="201" t="s">
        <v>558</v>
      </c>
      <c r="H38" s="167">
        <f t="shared" si="2"/>
        <v>1850</v>
      </c>
      <c r="I38" s="167">
        <f t="shared" si="2"/>
        <v>1850</v>
      </c>
      <c r="J38" s="32"/>
    </row>
    <row r="39" spans="1:10" s="183" customFormat="1" ht="17.25" customHeight="1">
      <c r="A39" s="196">
        <v>33</v>
      </c>
      <c r="B39" s="60" t="s">
        <v>229</v>
      </c>
      <c r="C39" s="63" t="s">
        <v>118</v>
      </c>
      <c r="D39" s="59" t="s">
        <v>1091</v>
      </c>
      <c r="E39" s="22" t="s">
        <v>1083</v>
      </c>
      <c r="F39" s="198" t="s">
        <v>1215</v>
      </c>
      <c r="G39" s="201" t="s">
        <v>558</v>
      </c>
      <c r="H39" s="167">
        <f t="shared" si="2"/>
        <v>1850</v>
      </c>
      <c r="I39" s="167">
        <f t="shared" si="2"/>
        <v>1850</v>
      </c>
      <c r="J39" s="32"/>
    </row>
    <row r="40" spans="1:10" s="183" customFormat="1" ht="17.25" customHeight="1">
      <c r="A40" s="196">
        <v>34</v>
      </c>
      <c r="B40" s="64" t="s">
        <v>1088</v>
      </c>
      <c r="C40" s="63" t="s">
        <v>118</v>
      </c>
      <c r="D40" s="62" t="s">
        <v>1089</v>
      </c>
      <c r="E40" s="22" t="s">
        <v>1083</v>
      </c>
      <c r="F40" s="198" t="s">
        <v>1215</v>
      </c>
      <c r="G40" s="201" t="s">
        <v>558</v>
      </c>
      <c r="H40" s="167">
        <f t="shared" si="2"/>
        <v>1850</v>
      </c>
      <c r="I40" s="167">
        <f t="shared" si="2"/>
        <v>1850</v>
      </c>
      <c r="J40" s="32"/>
    </row>
    <row r="41" spans="1:10" s="183" customFormat="1" ht="17.25" customHeight="1">
      <c r="A41" s="196">
        <v>35</v>
      </c>
      <c r="B41" s="65" t="s">
        <v>1028</v>
      </c>
      <c r="C41" s="66" t="s">
        <v>604</v>
      </c>
      <c r="D41" s="67" t="s">
        <v>1090</v>
      </c>
      <c r="E41" s="22" t="s">
        <v>1083</v>
      </c>
      <c r="F41" s="198" t="s">
        <v>1215</v>
      </c>
      <c r="G41" s="201" t="s">
        <v>558</v>
      </c>
      <c r="H41" s="167">
        <f t="shared" si="2"/>
        <v>1850</v>
      </c>
      <c r="I41" s="167">
        <f t="shared" si="2"/>
        <v>1850</v>
      </c>
      <c r="J41" s="32"/>
    </row>
    <row r="42" spans="1:10" s="183" customFormat="1" ht="17.25" customHeight="1">
      <c r="A42" s="196">
        <v>36</v>
      </c>
      <c r="B42" s="154" t="s">
        <v>257</v>
      </c>
      <c r="C42" s="155" t="s">
        <v>908</v>
      </c>
      <c r="D42" s="68" t="s">
        <v>1174</v>
      </c>
      <c r="E42" s="22" t="s">
        <v>1093</v>
      </c>
      <c r="F42" s="198" t="s">
        <v>1215</v>
      </c>
      <c r="G42" s="201" t="s">
        <v>558</v>
      </c>
      <c r="H42" s="167">
        <f t="shared" si="2"/>
        <v>1850</v>
      </c>
      <c r="I42" s="167">
        <f t="shared" si="2"/>
        <v>1850</v>
      </c>
      <c r="J42" s="32"/>
    </row>
    <row r="43" spans="1:10" s="183" customFormat="1" ht="17.25" customHeight="1">
      <c r="A43" s="196">
        <v>37</v>
      </c>
      <c r="B43" s="154" t="s">
        <v>223</v>
      </c>
      <c r="C43" s="155" t="s">
        <v>571</v>
      </c>
      <c r="D43" s="68" t="s">
        <v>1092</v>
      </c>
      <c r="E43" s="22" t="s">
        <v>1093</v>
      </c>
      <c r="F43" s="198" t="s">
        <v>1215</v>
      </c>
      <c r="G43" s="201" t="s">
        <v>452</v>
      </c>
      <c r="H43" s="167">
        <f t="shared" si="2"/>
        <v>1850</v>
      </c>
      <c r="I43" s="167">
        <f t="shared" si="2"/>
        <v>1850</v>
      </c>
      <c r="J43" s="32"/>
    </row>
    <row r="44" spans="1:10" s="183" customFormat="1" ht="17.25" customHeight="1">
      <c r="A44" s="196">
        <v>38</v>
      </c>
      <c r="B44" s="39" t="s">
        <v>229</v>
      </c>
      <c r="C44" s="40" t="s">
        <v>255</v>
      </c>
      <c r="D44" s="69" t="s">
        <v>1094</v>
      </c>
      <c r="E44" s="207" t="s">
        <v>1095</v>
      </c>
      <c r="F44" s="198" t="s">
        <v>1215</v>
      </c>
      <c r="G44" s="201" t="s">
        <v>452</v>
      </c>
      <c r="H44" s="167">
        <f aca="true" t="shared" si="3" ref="H44:I46">340*5</f>
        <v>1700</v>
      </c>
      <c r="I44" s="167">
        <f t="shared" si="3"/>
        <v>1700</v>
      </c>
      <c r="J44" s="32"/>
    </row>
    <row r="45" spans="1:11" s="185" customFormat="1" ht="17.25" customHeight="1">
      <c r="A45" s="196">
        <v>39</v>
      </c>
      <c r="B45" s="34" t="s">
        <v>1161</v>
      </c>
      <c r="C45" s="33" t="s">
        <v>566</v>
      </c>
      <c r="D45" s="62" t="s">
        <v>1162</v>
      </c>
      <c r="E45" s="207" t="s">
        <v>1095</v>
      </c>
      <c r="F45" s="198" t="s">
        <v>1215</v>
      </c>
      <c r="G45" s="201" t="s">
        <v>558</v>
      </c>
      <c r="H45" s="167">
        <f t="shared" si="3"/>
        <v>1700</v>
      </c>
      <c r="I45" s="167">
        <f t="shared" si="3"/>
        <v>1700</v>
      </c>
      <c r="J45" s="32"/>
      <c r="K45" s="183"/>
    </row>
    <row r="46" spans="1:10" s="183" customFormat="1" ht="17.25" customHeight="1">
      <c r="A46" s="196">
        <v>40</v>
      </c>
      <c r="B46" s="60" t="s">
        <v>1096</v>
      </c>
      <c r="C46" s="61" t="s">
        <v>477</v>
      </c>
      <c r="D46" s="59" t="s">
        <v>1097</v>
      </c>
      <c r="E46" s="22" t="s">
        <v>1098</v>
      </c>
      <c r="F46" s="198" t="s">
        <v>1215</v>
      </c>
      <c r="G46" s="201" t="s">
        <v>558</v>
      </c>
      <c r="H46" s="167">
        <f t="shared" si="3"/>
        <v>1700</v>
      </c>
      <c r="I46" s="167">
        <f t="shared" si="3"/>
        <v>1700</v>
      </c>
      <c r="J46" s="32"/>
    </row>
    <row r="47" spans="1:10" s="183" customFormat="1" ht="17.25" customHeight="1">
      <c r="A47" s="196">
        <v>41</v>
      </c>
      <c r="B47" s="70" t="s">
        <v>1099</v>
      </c>
      <c r="C47" s="71" t="s">
        <v>408</v>
      </c>
      <c r="D47" s="16" t="s">
        <v>1100</v>
      </c>
      <c r="E47" s="15" t="s">
        <v>1101</v>
      </c>
      <c r="F47" s="198" t="s">
        <v>1215</v>
      </c>
      <c r="G47" s="201" t="s">
        <v>462</v>
      </c>
      <c r="H47" s="167">
        <f aca="true" t="shared" si="4" ref="H47:I51">250*5</f>
        <v>1250</v>
      </c>
      <c r="I47" s="167">
        <f t="shared" si="4"/>
        <v>1250</v>
      </c>
      <c r="J47" s="32"/>
    </row>
    <row r="48" spans="1:11" s="186" customFormat="1" ht="17.25" customHeight="1">
      <c r="A48" s="196">
        <v>42</v>
      </c>
      <c r="B48" s="72" t="s">
        <v>257</v>
      </c>
      <c r="C48" s="73" t="s">
        <v>255</v>
      </c>
      <c r="D48" s="74" t="s">
        <v>768</v>
      </c>
      <c r="E48" s="208" t="s">
        <v>750</v>
      </c>
      <c r="F48" s="198" t="s">
        <v>1215</v>
      </c>
      <c r="G48" s="201" t="s">
        <v>558</v>
      </c>
      <c r="H48" s="167">
        <f t="shared" si="4"/>
        <v>1250</v>
      </c>
      <c r="I48" s="167">
        <f t="shared" si="4"/>
        <v>1250</v>
      </c>
      <c r="J48" s="32"/>
      <c r="K48" s="183"/>
    </row>
    <row r="49" spans="1:11" s="187" customFormat="1" ht="17.25" customHeight="1">
      <c r="A49" s="196">
        <v>43</v>
      </c>
      <c r="B49" s="157" t="s">
        <v>1201</v>
      </c>
      <c r="C49" s="158" t="s">
        <v>1202</v>
      </c>
      <c r="D49" s="159" t="s">
        <v>1203</v>
      </c>
      <c r="E49" s="209" t="s">
        <v>1108</v>
      </c>
      <c r="F49" s="198" t="s">
        <v>1215</v>
      </c>
      <c r="G49" s="201" t="s">
        <v>558</v>
      </c>
      <c r="H49" s="167">
        <f t="shared" si="4"/>
        <v>1250</v>
      </c>
      <c r="I49" s="167">
        <f t="shared" si="4"/>
        <v>1250</v>
      </c>
      <c r="J49" s="32"/>
      <c r="K49" s="183"/>
    </row>
    <row r="50" spans="1:12" s="187" customFormat="1" ht="17.25" customHeight="1">
      <c r="A50" s="196">
        <v>44</v>
      </c>
      <c r="B50" s="157" t="s">
        <v>379</v>
      </c>
      <c r="C50" s="158" t="s">
        <v>948</v>
      </c>
      <c r="D50" s="159" t="s">
        <v>1204</v>
      </c>
      <c r="E50" s="209" t="s">
        <v>1108</v>
      </c>
      <c r="F50" s="198" t="s">
        <v>1215</v>
      </c>
      <c r="G50" s="201" t="s">
        <v>558</v>
      </c>
      <c r="H50" s="167">
        <f t="shared" si="4"/>
        <v>1250</v>
      </c>
      <c r="I50" s="167">
        <f t="shared" si="4"/>
        <v>1250</v>
      </c>
      <c r="J50" s="32"/>
      <c r="K50" s="183"/>
      <c r="L50" s="160"/>
    </row>
    <row r="51" spans="1:12" s="187" customFormat="1" ht="17.25" customHeight="1">
      <c r="A51" s="196">
        <v>45</v>
      </c>
      <c r="B51" s="157" t="s">
        <v>1106</v>
      </c>
      <c r="C51" s="158" t="s">
        <v>263</v>
      </c>
      <c r="D51" s="159" t="s">
        <v>1107</v>
      </c>
      <c r="E51" s="209" t="s">
        <v>1108</v>
      </c>
      <c r="F51" s="198" t="s">
        <v>1215</v>
      </c>
      <c r="G51" s="202" t="s">
        <v>1109</v>
      </c>
      <c r="H51" s="167">
        <f t="shared" si="4"/>
        <v>1250</v>
      </c>
      <c r="I51" s="167">
        <f t="shared" si="4"/>
        <v>1250</v>
      </c>
      <c r="J51" s="32"/>
      <c r="K51" s="183"/>
      <c r="L51" s="161"/>
    </row>
    <row r="52" spans="1:11" s="186" customFormat="1" ht="17.25" customHeight="1">
      <c r="A52" s="196">
        <v>46</v>
      </c>
      <c r="B52" s="28" t="s">
        <v>312</v>
      </c>
      <c r="C52" s="80" t="s">
        <v>942</v>
      </c>
      <c r="D52" s="29" t="s">
        <v>1153</v>
      </c>
      <c r="E52" s="210" t="s">
        <v>1154</v>
      </c>
      <c r="F52" s="198" t="s">
        <v>1215</v>
      </c>
      <c r="G52" s="201" t="s">
        <v>452</v>
      </c>
      <c r="H52" s="167">
        <f aca="true" t="shared" si="5" ref="H52:I54">270*5</f>
        <v>1350</v>
      </c>
      <c r="I52" s="167">
        <f t="shared" si="5"/>
        <v>1350</v>
      </c>
      <c r="J52" s="32"/>
      <c r="K52" s="183"/>
    </row>
    <row r="53" spans="1:11" s="186" customFormat="1" ht="17.25" customHeight="1">
      <c r="A53" s="196">
        <v>47</v>
      </c>
      <c r="B53" s="30" t="s">
        <v>1155</v>
      </c>
      <c r="C53" s="81" t="s">
        <v>306</v>
      </c>
      <c r="D53" s="82" t="s">
        <v>1156</v>
      </c>
      <c r="E53" s="210" t="s">
        <v>1154</v>
      </c>
      <c r="F53" s="198" t="s">
        <v>1215</v>
      </c>
      <c r="G53" s="201" t="s">
        <v>462</v>
      </c>
      <c r="H53" s="167">
        <f t="shared" si="5"/>
        <v>1350</v>
      </c>
      <c r="I53" s="167">
        <f t="shared" si="5"/>
        <v>1350</v>
      </c>
      <c r="J53" s="32"/>
      <c r="K53" s="183"/>
    </row>
    <row r="54" spans="1:10" s="183" customFormat="1" ht="17.25" customHeight="1">
      <c r="A54" s="196">
        <v>48</v>
      </c>
      <c r="B54" s="75" t="s">
        <v>257</v>
      </c>
      <c r="C54" s="76" t="s">
        <v>1102</v>
      </c>
      <c r="D54" s="77" t="s">
        <v>1103</v>
      </c>
      <c r="E54" s="211" t="s">
        <v>1104</v>
      </c>
      <c r="F54" s="198" t="s">
        <v>1215</v>
      </c>
      <c r="G54" s="201" t="s">
        <v>558</v>
      </c>
      <c r="H54" s="167">
        <f t="shared" si="5"/>
        <v>1350</v>
      </c>
      <c r="I54" s="167">
        <f t="shared" si="5"/>
        <v>1350</v>
      </c>
      <c r="J54" s="32"/>
    </row>
    <row r="55" spans="1:10" s="188" customFormat="1" ht="17.25" customHeight="1">
      <c r="A55" s="196">
        <v>49</v>
      </c>
      <c r="B55" s="103" t="s">
        <v>257</v>
      </c>
      <c r="C55" s="104" t="s">
        <v>896</v>
      </c>
      <c r="D55" s="105" t="s">
        <v>1114</v>
      </c>
      <c r="E55" s="212" t="s">
        <v>1111</v>
      </c>
      <c r="F55" s="198" t="s">
        <v>1216</v>
      </c>
      <c r="G55" s="201" t="s">
        <v>558</v>
      </c>
      <c r="H55" s="167">
        <f aca="true" t="shared" si="6" ref="H55:I70">(110*18)</f>
        <v>1980</v>
      </c>
      <c r="I55" s="167">
        <f t="shared" si="6"/>
        <v>1980</v>
      </c>
      <c r="J55" s="32"/>
    </row>
    <row r="56" spans="1:10" s="188" customFormat="1" ht="17.25" customHeight="1">
      <c r="A56" s="196">
        <v>50</v>
      </c>
      <c r="B56" s="103" t="s">
        <v>235</v>
      </c>
      <c r="C56" s="104" t="s">
        <v>383</v>
      </c>
      <c r="D56" s="105" t="s">
        <v>1110</v>
      </c>
      <c r="E56" s="212" t="s">
        <v>1111</v>
      </c>
      <c r="F56" s="198" t="s">
        <v>1216</v>
      </c>
      <c r="G56" s="201" t="s">
        <v>558</v>
      </c>
      <c r="H56" s="167">
        <f t="shared" si="6"/>
        <v>1980</v>
      </c>
      <c r="I56" s="167">
        <f t="shared" si="6"/>
        <v>1980</v>
      </c>
      <c r="J56" s="32"/>
    </row>
    <row r="57" spans="1:10" s="188" customFormat="1" ht="17.25" customHeight="1">
      <c r="A57" s="196">
        <v>51</v>
      </c>
      <c r="B57" s="103" t="s">
        <v>1112</v>
      </c>
      <c r="C57" s="106" t="s">
        <v>114</v>
      </c>
      <c r="D57" s="105" t="s">
        <v>1113</v>
      </c>
      <c r="E57" s="212" t="s">
        <v>1111</v>
      </c>
      <c r="F57" s="198" t="s">
        <v>1216</v>
      </c>
      <c r="G57" s="201" t="s">
        <v>558</v>
      </c>
      <c r="H57" s="167">
        <f t="shared" si="6"/>
        <v>1980</v>
      </c>
      <c r="I57" s="167">
        <f t="shared" si="6"/>
        <v>1980</v>
      </c>
      <c r="J57" s="32"/>
    </row>
    <row r="58" spans="1:10" s="188" customFormat="1" ht="17.25" customHeight="1">
      <c r="A58" s="196">
        <v>52</v>
      </c>
      <c r="B58" s="107" t="s">
        <v>1139</v>
      </c>
      <c r="C58" s="108" t="s">
        <v>777</v>
      </c>
      <c r="D58" s="105" t="s">
        <v>718</v>
      </c>
      <c r="E58" s="226" t="s">
        <v>1140</v>
      </c>
      <c r="F58" s="198" t="s">
        <v>1216</v>
      </c>
      <c r="G58" s="201" t="s">
        <v>558</v>
      </c>
      <c r="H58" s="167">
        <f t="shared" si="6"/>
        <v>1980</v>
      </c>
      <c r="I58" s="167">
        <f t="shared" si="6"/>
        <v>1980</v>
      </c>
      <c r="J58" s="32"/>
    </row>
    <row r="59" spans="1:10" s="188" customFormat="1" ht="17.25" customHeight="1">
      <c r="A59" s="196">
        <v>53</v>
      </c>
      <c r="B59" s="103" t="s">
        <v>1146</v>
      </c>
      <c r="C59" s="108" t="s">
        <v>1147</v>
      </c>
      <c r="D59" s="105" t="s">
        <v>1148</v>
      </c>
      <c r="E59" s="226" t="s">
        <v>1140</v>
      </c>
      <c r="F59" s="198" t="s">
        <v>1216</v>
      </c>
      <c r="G59" s="201" t="s">
        <v>558</v>
      </c>
      <c r="H59" s="167">
        <f t="shared" si="6"/>
        <v>1980</v>
      </c>
      <c r="I59" s="167">
        <f t="shared" si="6"/>
        <v>1980</v>
      </c>
      <c r="J59" s="32"/>
    </row>
    <row r="60" spans="1:10" s="188" customFormat="1" ht="17.25" customHeight="1">
      <c r="A60" s="196">
        <v>54</v>
      </c>
      <c r="B60" s="103" t="s">
        <v>1149</v>
      </c>
      <c r="C60" s="109" t="s">
        <v>9</v>
      </c>
      <c r="D60" s="105" t="s">
        <v>1150</v>
      </c>
      <c r="E60" s="226" t="s">
        <v>1140</v>
      </c>
      <c r="F60" s="198" t="s">
        <v>1216</v>
      </c>
      <c r="G60" s="201" t="s">
        <v>558</v>
      </c>
      <c r="H60" s="167">
        <f t="shared" si="6"/>
        <v>1980</v>
      </c>
      <c r="I60" s="167">
        <f t="shared" si="6"/>
        <v>1980</v>
      </c>
      <c r="J60" s="32"/>
    </row>
    <row r="61" spans="1:10" s="188" customFormat="1" ht="17.25" customHeight="1">
      <c r="A61" s="196">
        <v>55</v>
      </c>
      <c r="B61" s="103" t="s">
        <v>890</v>
      </c>
      <c r="C61" s="108" t="s">
        <v>245</v>
      </c>
      <c r="D61" s="105" t="s">
        <v>1145</v>
      </c>
      <c r="E61" s="226" t="s">
        <v>1140</v>
      </c>
      <c r="F61" s="198" t="s">
        <v>1216</v>
      </c>
      <c r="G61" s="201" t="s">
        <v>558</v>
      </c>
      <c r="H61" s="167">
        <f t="shared" si="6"/>
        <v>1980</v>
      </c>
      <c r="I61" s="167">
        <f t="shared" si="6"/>
        <v>1980</v>
      </c>
      <c r="J61" s="32"/>
    </row>
    <row r="62" spans="1:10" s="188" customFormat="1" ht="17.25" customHeight="1">
      <c r="A62" s="196">
        <v>56</v>
      </c>
      <c r="B62" s="103" t="s">
        <v>1043</v>
      </c>
      <c r="C62" s="108" t="s">
        <v>1141</v>
      </c>
      <c r="D62" s="105" t="s">
        <v>1142</v>
      </c>
      <c r="E62" s="226" t="s">
        <v>1140</v>
      </c>
      <c r="F62" s="198" t="s">
        <v>1216</v>
      </c>
      <c r="G62" s="201" t="s">
        <v>558</v>
      </c>
      <c r="H62" s="167">
        <f t="shared" si="6"/>
        <v>1980</v>
      </c>
      <c r="I62" s="167">
        <f t="shared" si="6"/>
        <v>1980</v>
      </c>
      <c r="J62" s="32"/>
    </row>
    <row r="63" spans="1:10" s="188" customFormat="1" ht="16.5" customHeight="1">
      <c r="A63" s="196">
        <v>57</v>
      </c>
      <c r="B63" s="103" t="s">
        <v>1143</v>
      </c>
      <c r="C63" s="108" t="s">
        <v>263</v>
      </c>
      <c r="D63" s="105" t="s">
        <v>1144</v>
      </c>
      <c r="E63" s="226" t="s">
        <v>1140</v>
      </c>
      <c r="F63" s="198" t="s">
        <v>1216</v>
      </c>
      <c r="G63" s="201" t="s">
        <v>558</v>
      </c>
      <c r="H63" s="167">
        <f t="shared" si="6"/>
        <v>1980</v>
      </c>
      <c r="I63" s="167">
        <f t="shared" si="6"/>
        <v>1980</v>
      </c>
      <c r="J63" s="32"/>
    </row>
    <row r="64" spans="1:10" s="188" customFormat="1" ht="16.5" customHeight="1">
      <c r="A64" s="196">
        <v>58</v>
      </c>
      <c r="B64" s="110" t="s">
        <v>247</v>
      </c>
      <c r="C64" s="111" t="s">
        <v>490</v>
      </c>
      <c r="D64" s="112" t="s">
        <v>1115</v>
      </c>
      <c r="E64" s="226" t="s">
        <v>1116</v>
      </c>
      <c r="F64" s="198" t="s">
        <v>1216</v>
      </c>
      <c r="G64" s="201" t="s">
        <v>452</v>
      </c>
      <c r="H64" s="167">
        <f t="shared" si="6"/>
        <v>1980</v>
      </c>
      <c r="I64" s="167">
        <f t="shared" si="6"/>
        <v>1980</v>
      </c>
      <c r="J64" s="162"/>
    </row>
    <row r="65" spans="1:10" s="188" customFormat="1" ht="16.5" customHeight="1">
      <c r="A65" s="196">
        <v>59</v>
      </c>
      <c r="B65" s="113" t="s">
        <v>345</v>
      </c>
      <c r="C65" s="109" t="s">
        <v>306</v>
      </c>
      <c r="D65" s="105" t="s">
        <v>1177</v>
      </c>
      <c r="E65" s="226" t="s">
        <v>1116</v>
      </c>
      <c r="F65" s="198" t="s">
        <v>1216</v>
      </c>
      <c r="G65" s="201" t="s">
        <v>558</v>
      </c>
      <c r="H65" s="167">
        <f t="shared" si="6"/>
        <v>1980</v>
      </c>
      <c r="I65" s="167">
        <f t="shared" si="6"/>
        <v>1980</v>
      </c>
      <c r="J65" s="32"/>
    </row>
    <row r="66" spans="1:10" s="188" customFormat="1" ht="16.5" customHeight="1">
      <c r="A66" s="196">
        <v>60</v>
      </c>
      <c r="B66" s="114" t="s">
        <v>570</v>
      </c>
      <c r="C66" s="115" t="s">
        <v>797</v>
      </c>
      <c r="D66" s="116" t="s">
        <v>1178</v>
      </c>
      <c r="E66" s="226" t="s">
        <v>1116</v>
      </c>
      <c r="F66" s="198" t="s">
        <v>1216</v>
      </c>
      <c r="G66" s="201" t="s">
        <v>558</v>
      </c>
      <c r="H66" s="167">
        <f t="shared" si="6"/>
        <v>1980</v>
      </c>
      <c r="I66" s="167">
        <f t="shared" si="6"/>
        <v>1980</v>
      </c>
      <c r="J66" s="32"/>
    </row>
    <row r="67" spans="1:10" s="188" customFormat="1" ht="16.5" customHeight="1">
      <c r="A67" s="196">
        <v>61</v>
      </c>
      <c r="B67" s="117" t="s">
        <v>1122</v>
      </c>
      <c r="C67" s="118" t="s">
        <v>277</v>
      </c>
      <c r="D67" s="119" t="s">
        <v>1123</v>
      </c>
      <c r="E67" s="226" t="s">
        <v>1118</v>
      </c>
      <c r="F67" s="198" t="s">
        <v>1216</v>
      </c>
      <c r="G67" s="201" t="s">
        <v>558</v>
      </c>
      <c r="H67" s="167">
        <f t="shared" si="6"/>
        <v>1980</v>
      </c>
      <c r="I67" s="167">
        <f t="shared" si="6"/>
        <v>1980</v>
      </c>
      <c r="J67" s="181"/>
    </row>
    <row r="68" spans="1:10" s="188" customFormat="1" ht="16.5" customHeight="1">
      <c r="A68" s="196">
        <v>62</v>
      </c>
      <c r="B68" s="117" t="s">
        <v>1117</v>
      </c>
      <c r="C68" s="118" t="s">
        <v>306</v>
      </c>
      <c r="D68" s="119" t="s">
        <v>204</v>
      </c>
      <c r="E68" s="226" t="s">
        <v>1118</v>
      </c>
      <c r="F68" s="198" t="s">
        <v>1216</v>
      </c>
      <c r="G68" s="201" t="s">
        <v>558</v>
      </c>
      <c r="H68" s="167">
        <f t="shared" si="6"/>
        <v>1980</v>
      </c>
      <c r="I68" s="167">
        <f t="shared" si="6"/>
        <v>1980</v>
      </c>
      <c r="J68" s="32"/>
    </row>
    <row r="69" spans="1:10" s="188" customFormat="1" ht="16.5" customHeight="1">
      <c r="A69" s="196">
        <v>63</v>
      </c>
      <c r="B69" s="103" t="s">
        <v>257</v>
      </c>
      <c r="C69" s="108" t="s">
        <v>1119</v>
      </c>
      <c r="D69" s="105" t="s">
        <v>1120</v>
      </c>
      <c r="E69" s="226" t="s">
        <v>1121</v>
      </c>
      <c r="F69" s="198" t="s">
        <v>1216</v>
      </c>
      <c r="G69" s="201" t="s">
        <v>558</v>
      </c>
      <c r="H69" s="167">
        <f t="shared" si="6"/>
        <v>1980</v>
      </c>
      <c r="I69" s="167">
        <f t="shared" si="6"/>
        <v>1980</v>
      </c>
      <c r="J69" s="32"/>
    </row>
    <row r="70" spans="1:11" s="189" customFormat="1" ht="16.5" customHeight="1">
      <c r="A70" s="196">
        <v>64</v>
      </c>
      <c r="B70" s="164" t="s">
        <v>1207</v>
      </c>
      <c r="C70" s="164" t="s">
        <v>347</v>
      </c>
      <c r="D70" s="133" t="s">
        <v>1208</v>
      </c>
      <c r="E70" s="226" t="s">
        <v>1209</v>
      </c>
      <c r="F70" s="198" t="s">
        <v>1216</v>
      </c>
      <c r="G70" s="202" t="s">
        <v>1210</v>
      </c>
      <c r="H70" s="167">
        <f t="shared" si="6"/>
        <v>1980</v>
      </c>
      <c r="I70" s="167">
        <f t="shared" si="6"/>
        <v>1980</v>
      </c>
      <c r="J70" s="32"/>
      <c r="K70" s="188"/>
    </row>
    <row r="71" spans="1:10" s="188" customFormat="1" ht="16.5" customHeight="1">
      <c r="A71" s="196">
        <v>65</v>
      </c>
      <c r="B71" s="120" t="s">
        <v>1167</v>
      </c>
      <c r="C71" s="121" t="s">
        <v>543</v>
      </c>
      <c r="D71" s="119" t="s">
        <v>1168</v>
      </c>
      <c r="E71" s="226" t="s">
        <v>1176</v>
      </c>
      <c r="F71" s="198" t="s">
        <v>1216</v>
      </c>
      <c r="G71" s="201" t="s">
        <v>452</v>
      </c>
      <c r="H71" s="167">
        <f aca="true" t="shared" si="7" ref="H71:I73">(100*18)</f>
        <v>1800</v>
      </c>
      <c r="I71" s="167">
        <f t="shared" si="7"/>
        <v>1800</v>
      </c>
      <c r="J71" s="32"/>
    </row>
    <row r="72" spans="1:10" s="188" customFormat="1" ht="16.5" customHeight="1">
      <c r="A72" s="196">
        <v>66</v>
      </c>
      <c r="B72" s="145" t="s">
        <v>1161</v>
      </c>
      <c r="C72" s="146" t="s">
        <v>1180</v>
      </c>
      <c r="D72" s="116" t="s">
        <v>1181</v>
      </c>
      <c r="E72" s="214" t="s">
        <v>1176</v>
      </c>
      <c r="F72" s="198" t="s">
        <v>1216</v>
      </c>
      <c r="G72" s="201" t="s">
        <v>558</v>
      </c>
      <c r="H72" s="167">
        <f t="shared" si="7"/>
        <v>1800</v>
      </c>
      <c r="I72" s="167">
        <f t="shared" si="7"/>
        <v>1800</v>
      </c>
      <c r="J72" s="32"/>
    </row>
    <row r="73" spans="1:11" s="190" customFormat="1" ht="16.5" customHeight="1">
      <c r="A73" s="196">
        <v>67</v>
      </c>
      <c r="B73" s="145" t="s">
        <v>1189</v>
      </c>
      <c r="C73" s="146" t="s">
        <v>1190</v>
      </c>
      <c r="D73" s="116" t="s">
        <v>1191</v>
      </c>
      <c r="E73" s="214" t="s">
        <v>1176</v>
      </c>
      <c r="F73" s="198" t="s">
        <v>1216</v>
      </c>
      <c r="G73" s="201" t="s">
        <v>558</v>
      </c>
      <c r="H73" s="167">
        <f t="shared" si="7"/>
        <v>1800</v>
      </c>
      <c r="I73" s="167">
        <f t="shared" si="7"/>
        <v>1800</v>
      </c>
      <c r="J73" s="46"/>
      <c r="K73" s="188"/>
    </row>
    <row r="74" spans="1:10" s="188" customFormat="1" ht="16.5" customHeight="1">
      <c r="A74" s="196">
        <v>68</v>
      </c>
      <c r="B74" s="127" t="s">
        <v>1128</v>
      </c>
      <c r="C74" s="128" t="s">
        <v>295</v>
      </c>
      <c r="D74" s="129" t="s">
        <v>1129</v>
      </c>
      <c r="E74" s="226" t="s">
        <v>1130</v>
      </c>
      <c r="F74" s="198" t="s">
        <v>1216</v>
      </c>
      <c r="G74" s="201" t="s">
        <v>558</v>
      </c>
      <c r="H74" s="167">
        <f aca="true" t="shared" si="8" ref="H74:I76">(270*5)</f>
        <v>1350</v>
      </c>
      <c r="I74" s="167">
        <f t="shared" si="8"/>
        <v>1350</v>
      </c>
      <c r="J74" s="32"/>
    </row>
    <row r="75" spans="1:10" s="188" customFormat="1" ht="16.5" customHeight="1">
      <c r="A75" s="196">
        <v>69</v>
      </c>
      <c r="B75" s="127" t="s">
        <v>257</v>
      </c>
      <c r="C75" s="128" t="s">
        <v>263</v>
      </c>
      <c r="D75" s="129" t="s">
        <v>1131</v>
      </c>
      <c r="E75" s="226" t="s">
        <v>1130</v>
      </c>
      <c r="F75" s="198" t="s">
        <v>1216</v>
      </c>
      <c r="G75" s="201" t="s">
        <v>558</v>
      </c>
      <c r="H75" s="167">
        <f t="shared" si="8"/>
        <v>1350</v>
      </c>
      <c r="I75" s="167">
        <f t="shared" si="8"/>
        <v>1350</v>
      </c>
      <c r="J75" s="32"/>
    </row>
    <row r="76" spans="1:10" s="188" customFormat="1" ht="16.5" customHeight="1">
      <c r="A76" s="196">
        <v>70</v>
      </c>
      <c r="B76" s="127" t="s">
        <v>616</v>
      </c>
      <c r="C76" s="128" t="s">
        <v>502</v>
      </c>
      <c r="D76" s="129" t="s">
        <v>1132</v>
      </c>
      <c r="E76" s="226" t="s">
        <v>1130</v>
      </c>
      <c r="F76" s="198" t="s">
        <v>1216</v>
      </c>
      <c r="G76" s="201" t="s">
        <v>452</v>
      </c>
      <c r="H76" s="167">
        <f t="shared" si="8"/>
        <v>1350</v>
      </c>
      <c r="I76" s="167">
        <f t="shared" si="8"/>
        <v>1350</v>
      </c>
      <c r="J76" s="32"/>
    </row>
    <row r="77" spans="1:10" s="188" customFormat="1" ht="16.5" customHeight="1">
      <c r="A77" s="196">
        <v>71</v>
      </c>
      <c r="B77" s="134" t="s">
        <v>229</v>
      </c>
      <c r="C77" s="135" t="s">
        <v>382</v>
      </c>
      <c r="D77" s="133" t="s">
        <v>1126</v>
      </c>
      <c r="E77" s="226" t="s">
        <v>1127</v>
      </c>
      <c r="F77" s="198" t="s">
        <v>1216</v>
      </c>
      <c r="G77" s="201" t="s">
        <v>462</v>
      </c>
      <c r="H77" s="167">
        <f>270*5</f>
        <v>1350</v>
      </c>
      <c r="I77" s="167">
        <f>270*5</f>
        <v>1350</v>
      </c>
      <c r="J77" s="32"/>
    </row>
    <row r="78" spans="1:10" s="188" customFormat="1" ht="16.5" customHeight="1">
      <c r="A78" s="196">
        <v>72</v>
      </c>
      <c r="B78" s="122" t="s">
        <v>243</v>
      </c>
      <c r="C78" s="123" t="s">
        <v>274</v>
      </c>
      <c r="D78" s="119" t="s">
        <v>1179</v>
      </c>
      <c r="E78" s="212" t="s">
        <v>1125</v>
      </c>
      <c r="F78" s="198" t="s">
        <v>1216</v>
      </c>
      <c r="G78" s="201" t="s">
        <v>452</v>
      </c>
      <c r="H78" s="227">
        <f>(420*5)</f>
        <v>2100</v>
      </c>
      <c r="I78" s="227">
        <f aca="true" t="shared" si="9" ref="H78:I80">(420*5)</f>
        <v>2100</v>
      </c>
      <c r="J78" s="32"/>
    </row>
    <row r="79" spans="1:10" s="188" customFormat="1" ht="16.5" customHeight="1">
      <c r="A79" s="196">
        <v>73</v>
      </c>
      <c r="B79" s="122" t="s">
        <v>243</v>
      </c>
      <c r="C79" s="123" t="s">
        <v>781</v>
      </c>
      <c r="D79" s="119" t="s">
        <v>1124</v>
      </c>
      <c r="E79" s="212" t="s">
        <v>1125</v>
      </c>
      <c r="F79" s="198" t="s">
        <v>1216</v>
      </c>
      <c r="G79" s="201" t="s">
        <v>462</v>
      </c>
      <c r="H79" s="227">
        <f t="shared" si="9"/>
        <v>2100</v>
      </c>
      <c r="I79" s="227">
        <f t="shared" si="9"/>
        <v>2100</v>
      </c>
      <c r="J79" s="162"/>
    </row>
    <row r="80" spans="1:10" s="188" customFormat="1" ht="16.5" customHeight="1">
      <c r="A80" s="196">
        <v>74</v>
      </c>
      <c r="B80" s="124" t="s">
        <v>1066</v>
      </c>
      <c r="C80" s="125" t="s">
        <v>65</v>
      </c>
      <c r="D80" s="126" t="s">
        <v>1151</v>
      </c>
      <c r="E80" s="212" t="s">
        <v>1125</v>
      </c>
      <c r="F80" s="198" t="s">
        <v>1216</v>
      </c>
      <c r="G80" s="201" t="s">
        <v>452</v>
      </c>
      <c r="H80" s="227">
        <f t="shared" si="9"/>
        <v>2100</v>
      </c>
      <c r="I80" s="227">
        <f t="shared" si="9"/>
        <v>2100</v>
      </c>
      <c r="J80" s="162"/>
    </row>
    <row r="81" spans="1:11" s="179" customFormat="1" ht="16.5" customHeight="1">
      <c r="A81" s="196">
        <v>75</v>
      </c>
      <c r="B81" s="127" t="s">
        <v>845</v>
      </c>
      <c r="C81" s="128" t="s">
        <v>306</v>
      </c>
      <c r="D81" s="129" t="s">
        <v>846</v>
      </c>
      <c r="E81" s="163" t="s">
        <v>815</v>
      </c>
      <c r="F81" s="198" t="s">
        <v>1216</v>
      </c>
      <c r="G81" s="153" t="s">
        <v>452</v>
      </c>
      <c r="H81" s="167">
        <f aca="true" t="shared" si="10" ref="H81:I86">(250*5)</f>
        <v>1250</v>
      </c>
      <c r="I81" s="167">
        <f t="shared" si="10"/>
        <v>1250</v>
      </c>
      <c r="J81" s="32"/>
      <c r="K81" s="188"/>
    </row>
    <row r="82" spans="1:11" s="179" customFormat="1" ht="16.5" customHeight="1">
      <c r="A82" s="196">
        <v>76</v>
      </c>
      <c r="B82" s="127" t="s">
        <v>427</v>
      </c>
      <c r="C82" s="128" t="s">
        <v>255</v>
      </c>
      <c r="D82" s="129" t="s">
        <v>848</v>
      </c>
      <c r="E82" s="163" t="s">
        <v>815</v>
      </c>
      <c r="F82" s="198" t="s">
        <v>1216</v>
      </c>
      <c r="G82" s="201" t="s">
        <v>462</v>
      </c>
      <c r="H82" s="167">
        <f t="shared" si="10"/>
        <v>1250</v>
      </c>
      <c r="I82" s="167">
        <f t="shared" si="10"/>
        <v>1250</v>
      </c>
      <c r="J82" s="32"/>
      <c r="K82" s="188"/>
    </row>
    <row r="83" spans="1:11" s="191" customFormat="1" ht="16.5" customHeight="1">
      <c r="A83" s="196">
        <v>77</v>
      </c>
      <c r="B83" s="136" t="s">
        <v>355</v>
      </c>
      <c r="C83" s="137" t="s">
        <v>908</v>
      </c>
      <c r="D83" s="138" t="s">
        <v>909</v>
      </c>
      <c r="E83" s="163" t="s">
        <v>904</v>
      </c>
      <c r="F83" s="198" t="s">
        <v>1216</v>
      </c>
      <c r="G83" s="201" t="s">
        <v>558</v>
      </c>
      <c r="H83" s="167">
        <f t="shared" si="10"/>
        <v>1250</v>
      </c>
      <c r="I83" s="167">
        <f t="shared" si="10"/>
        <v>1250</v>
      </c>
      <c r="J83" s="32"/>
      <c r="K83" s="188"/>
    </row>
    <row r="84" spans="1:10" s="188" customFormat="1" ht="16.5" customHeight="1">
      <c r="A84" s="196">
        <v>78</v>
      </c>
      <c r="B84" s="127" t="s">
        <v>243</v>
      </c>
      <c r="C84" s="128" t="s">
        <v>425</v>
      </c>
      <c r="D84" s="139" t="s">
        <v>1133</v>
      </c>
      <c r="E84" s="163" t="s">
        <v>1134</v>
      </c>
      <c r="F84" s="198" t="s">
        <v>1216</v>
      </c>
      <c r="G84" s="153" t="s">
        <v>452</v>
      </c>
      <c r="H84" s="167">
        <f t="shared" si="10"/>
        <v>1250</v>
      </c>
      <c r="I84" s="167">
        <f t="shared" si="10"/>
        <v>1250</v>
      </c>
      <c r="J84" s="32"/>
    </row>
    <row r="85" spans="1:10" s="188" customFormat="1" ht="16.5" customHeight="1">
      <c r="A85" s="196">
        <v>79</v>
      </c>
      <c r="B85" s="127" t="s">
        <v>1135</v>
      </c>
      <c r="C85" s="128" t="s">
        <v>1136</v>
      </c>
      <c r="D85" s="129" t="s">
        <v>1137</v>
      </c>
      <c r="E85" s="226" t="s">
        <v>1138</v>
      </c>
      <c r="F85" s="198" t="s">
        <v>1216</v>
      </c>
      <c r="G85" s="201" t="s">
        <v>558</v>
      </c>
      <c r="H85" s="167">
        <f t="shared" si="10"/>
        <v>1250</v>
      </c>
      <c r="I85" s="167">
        <f t="shared" si="10"/>
        <v>1250</v>
      </c>
      <c r="J85" s="32"/>
    </row>
    <row r="86" spans="1:11" s="195" customFormat="1" ht="16.5" customHeight="1">
      <c r="A86" s="200">
        <v>80</v>
      </c>
      <c r="B86" s="192" t="s">
        <v>404</v>
      </c>
      <c r="C86" s="193" t="s">
        <v>434</v>
      </c>
      <c r="D86" s="194" t="s">
        <v>1007</v>
      </c>
      <c r="E86" s="216" t="s">
        <v>986</v>
      </c>
      <c r="F86" s="199" t="s">
        <v>1216</v>
      </c>
      <c r="G86" s="203" t="s">
        <v>1105</v>
      </c>
      <c r="H86" s="168">
        <f t="shared" si="10"/>
        <v>1250</v>
      </c>
      <c r="I86" s="168">
        <f t="shared" si="10"/>
        <v>1250</v>
      </c>
      <c r="J86" s="149"/>
      <c r="K86" s="188"/>
    </row>
    <row r="87" spans="1:10" s="224" customFormat="1" ht="16.5" customHeight="1">
      <c r="A87" s="219"/>
      <c r="B87" s="530" t="s">
        <v>1211</v>
      </c>
      <c r="C87" s="531"/>
      <c r="D87" s="220"/>
      <c r="E87" s="221"/>
      <c r="F87" s="223"/>
      <c r="G87" s="222"/>
      <c r="H87" s="176">
        <f>SUM(H7:H86)</f>
        <v>139180</v>
      </c>
      <c r="I87" s="176">
        <f>SUM(I7:I86)</f>
        <v>139180</v>
      </c>
      <c r="J87" s="177"/>
    </row>
    <row r="88" spans="1:12" ht="26.25" customHeight="1">
      <c r="A88" s="2"/>
      <c r="B88" s="92"/>
      <c r="F88" s="180"/>
      <c r="G88" s="180"/>
      <c r="H88" s="538" t="s">
        <v>1235</v>
      </c>
      <c r="I88" s="538"/>
      <c r="J88" s="538"/>
      <c r="K88" s="180"/>
      <c r="L88" s="180"/>
    </row>
    <row r="89" spans="1:12" s="98" customFormat="1" ht="15" customHeight="1">
      <c r="A89" s="533" t="s">
        <v>1185</v>
      </c>
      <c r="B89" s="533"/>
      <c r="C89" s="533"/>
      <c r="D89" s="533"/>
      <c r="E89" s="513" t="s">
        <v>1242</v>
      </c>
      <c r="F89" s="513"/>
      <c r="G89" s="513"/>
      <c r="H89" s="539" t="s">
        <v>1239</v>
      </c>
      <c r="I89" s="539"/>
      <c r="J89" s="539"/>
      <c r="K89" s="503"/>
      <c r="L89" s="503"/>
    </row>
    <row r="90" spans="1:12" s="97" customFormat="1" ht="15" customHeight="1">
      <c r="A90" s="93"/>
      <c r="B90" s="94"/>
      <c r="C90" s="95"/>
      <c r="D90" s="100"/>
      <c r="E90" s="556" t="s">
        <v>1247</v>
      </c>
      <c r="F90" s="556"/>
      <c r="G90" s="556"/>
      <c r="H90" s="96"/>
      <c r="I90" s="96"/>
      <c r="J90" s="96"/>
      <c r="K90" s="96"/>
      <c r="L90" s="165"/>
    </row>
    <row r="91" spans="1:12" s="97" customFormat="1" ht="15" customHeight="1">
      <c r="A91" s="93"/>
      <c r="B91" s="94"/>
      <c r="C91" s="95"/>
      <c r="D91" s="100"/>
      <c r="E91" s="556"/>
      <c r="F91" s="556"/>
      <c r="G91" s="556"/>
      <c r="H91" s="96"/>
      <c r="I91" s="96"/>
      <c r="J91" s="96"/>
      <c r="K91" s="96"/>
      <c r="L91" s="165"/>
    </row>
    <row r="92" spans="1:12" s="97" customFormat="1" ht="15" customHeight="1">
      <c r="A92" s="93"/>
      <c r="B92" s="94"/>
      <c r="C92" s="95"/>
      <c r="D92" s="100"/>
      <c r="E92" s="556"/>
      <c r="F92" s="556"/>
      <c r="G92" s="556"/>
      <c r="H92" s="96"/>
      <c r="I92" s="96"/>
      <c r="J92" s="96"/>
      <c r="K92" s="96"/>
      <c r="L92" s="165"/>
    </row>
    <row r="93" spans="1:12" s="510" customFormat="1" ht="28.5" customHeight="1">
      <c r="A93" s="537" t="s">
        <v>1186</v>
      </c>
      <c r="B93" s="537"/>
      <c r="C93" s="537"/>
      <c r="D93" s="537"/>
      <c r="E93" s="525" t="s">
        <v>1248</v>
      </c>
      <c r="F93" s="525"/>
      <c r="G93" s="525"/>
      <c r="H93" s="537" t="s">
        <v>1240</v>
      </c>
      <c r="I93" s="537"/>
      <c r="J93" s="537"/>
      <c r="K93" s="511"/>
      <c r="L93" s="511"/>
    </row>
    <row r="94" ht="15" customHeight="1">
      <c r="J94" s="1"/>
    </row>
  </sheetData>
  <sheetProtection/>
  <mergeCells count="15">
    <mergeCell ref="E93:G93"/>
    <mergeCell ref="E89:G89"/>
    <mergeCell ref="E90:G90"/>
    <mergeCell ref="E91:G91"/>
    <mergeCell ref="E92:G92"/>
    <mergeCell ref="A93:D93"/>
    <mergeCell ref="H93:J93"/>
    <mergeCell ref="B87:C87"/>
    <mergeCell ref="A1:C3"/>
    <mergeCell ref="D1:J3"/>
    <mergeCell ref="A89:D89"/>
    <mergeCell ref="A4:K4"/>
    <mergeCell ref="J5:K5"/>
    <mergeCell ref="H88:J88"/>
    <mergeCell ref="H89:J89"/>
  </mergeCells>
  <printOptions/>
  <pageMargins left="1" right="0.25" top="0.35" bottom="0" header="0.236220472440945" footer="0.15748031496063"/>
  <pageSetup horizontalDpi="600" verticalDpi="600" orientation="landscape" paperSize="9" r:id="rId2"/>
  <ignoredErrors>
    <ignoredError sqref="F7:F8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2014-07-11T02:15:11Z</cp:lastPrinted>
  <dcterms:created xsi:type="dcterms:W3CDTF">1996-10-14T23:33:28Z</dcterms:created>
  <dcterms:modified xsi:type="dcterms:W3CDTF">2014-07-11T02:16:49Z</dcterms:modified>
  <cp:category/>
  <cp:version/>
  <cp:contentType/>
  <cp:contentStatus/>
</cp:coreProperties>
</file>