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395" activeTab="0"/>
  </bookViews>
  <sheets>
    <sheet name="XL LỚP" sheetId="1" r:id="rId1"/>
    <sheet name="HK2-NT1 Gốc" sheetId="2" r:id="rId2"/>
    <sheet name="HK1-NT2 GỐC" sheetId="3" r:id="rId3"/>
    <sheet name="HK1-NT2 LỌC" sheetId="4" r:id="rId4"/>
  </sheets>
  <definedNames>
    <definedName name="_xlnm._FilterDatabase" localSheetId="0" hidden="1">'XL LỚP'!$F$1:$F$87</definedName>
    <definedName name="_xlnm.Print_Titles" localSheetId="2">'HK1-NT2 GỐC'!$6:$6</definedName>
    <definedName name="_xlnm.Print_Titles" localSheetId="3">'HK1-NT2 LỌC'!$6:$6</definedName>
    <definedName name="_xlnm.Print_Titles" localSheetId="1">'HK2-NT1 Gốc'!$6:$6</definedName>
    <definedName name="_xlnm.Print_Titles" localSheetId="0">'XL LỚP'!$6:$6</definedName>
  </definedNames>
  <calcPr fullCalcOnLoad="1"/>
</workbook>
</file>

<file path=xl/comments1.xml><?xml version="1.0" encoding="utf-8"?>
<comments xmlns="http://schemas.openxmlformats.org/spreadsheetml/2006/main">
  <authors>
    <author>Welcome to...</author>
  </authors>
  <commentList>
    <comment ref="A58" authorId="0">
      <text>
        <r>
          <rPr>
            <b/>
            <sz val="8"/>
            <rFont val="Tahoma"/>
            <family val="2"/>
          </rPr>
          <t>Welcome to...: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Welcome to...</author>
  </authors>
  <commentList>
    <comment ref="A62" authorId="0">
      <text>
        <r>
          <rPr>
            <b/>
            <sz val="8"/>
            <rFont val="Tahoma"/>
            <family val="2"/>
          </rPr>
          <t>Welcome to...: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<sst xmlns="http://schemas.openxmlformats.org/spreadsheetml/2006/main" count="1397" uniqueCount="228">
  <si>
    <t>Anh</t>
  </si>
  <si>
    <t>Nam</t>
  </si>
  <si>
    <t>STT</t>
  </si>
  <si>
    <t>Nguyễn Văn</t>
  </si>
  <si>
    <t>Đức</t>
  </si>
  <si>
    <t>Dương</t>
  </si>
  <si>
    <t>Hiếu</t>
  </si>
  <si>
    <t>Hoàng</t>
  </si>
  <si>
    <t>Mạnh</t>
  </si>
  <si>
    <t>Thành</t>
  </si>
  <si>
    <t>Tùng</t>
  </si>
  <si>
    <t>Thân Văn</t>
  </si>
  <si>
    <t>Lê Văn</t>
  </si>
  <si>
    <t>Phạm Văn</t>
  </si>
  <si>
    <t>Đạt</t>
  </si>
  <si>
    <t>Phương</t>
  </si>
  <si>
    <t>Nguyễn Đăng</t>
  </si>
  <si>
    <t>Nguyễn Tuấn</t>
  </si>
  <si>
    <t>Cường</t>
  </si>
  <si>
    <t>Nguyễn Trung</t>
  </si>
  <si>
    <t>Liêm</t>
  </si>
  <si>
    <t>Lý</t>
  </si>
  <si>
    <t>Lê Đức</t>
  </si>
  <si>
    <t>Phạm Tuấn</t>
  </si>
  <si>
    <t>Minh</t>
  </si>
  <si>
    <t>Ngô Đức</t>
  </si>
  <si>
    <t>Sáng</t>
  </si>
  <si>
    <t>Đỗ Thanh</t>
  </si>
  <si>
    <t>Tuyển</t>
  </si>
  <si>
    <t>Dương Quang</t>
  </si>
  <si>
    <t>Vũ</t>
  </si>
  <si>
    <t xml:space="preserve">Nguyễn Văn </t>
  </si>
  <si>
    <t>46TCN-Đ1</t>
  </si>
  <si>
    <t>46TCN-H1</t>
  </si>
  <si>
    <t>Nguyễn Đức</t>
  </si>
  <si>
    <t>An</t>
  </si>
  <si>
    <t>46TCN-N1</t>
  </si>
  <si>
    <t>Bình</t>
  </si>
  <si>
    <t>Chung</t>
  </si>
  <si>
    <t>Đinh</t>
  </si>
  <si>
    <t>Hà Văn</t>
  </si>
  <si>
    <t>Giao</t>
  </si>
  <si>
    <t>Nguyễn Sơn</t>
  </si>
  <si>
    <t>Hải</t>
  </si>
  <si>
    <t>Dương Hoàng</t>
  </si>
  <si>
    <t>Lê Đăng</t>
  </si>
  <si>
    <t>Nguyễn Mạnh</t>
  </si>
  <si>
    <t>Hùng</t>
  </si>
  <si>
    <t>Bùi Văn</t>
  </si>
  <si>
    <t>Quỳnh</t>
  </si>
  <si>
    <t>Tâm</t>
  </si>
  <si>
    <t>Nguyễn Đình</t>
  </si>
  <si>
    <t>Tiến</t>
  </si>
  <si>
    <t>Nguyễn Công</t>
  </si>
  <si>
    <t>Toàn</t>
  </si>
  <si>
    <t>Đỗ Công</t>
  </si>
  <si>
    <t>Trí</t>
  </si>
  <si>
    <t>Trần Đình</t>
  </si>
  <si>
    <t>Chinh</t>
  </si>
  <si>
    <t>46TCN-Ô1</t>
  </si>
  <si>
    <t xml:space="preserve">Nguyễn Đức </t>
  </si>
  <si>
    <t xml:space="preserve">Nguyễn Trọng </t>
  </si>
  <si>
    <t>Hưng</t>
  </si>
  <si>
    <t>Nho</t>
  </si>
  <si>
    <t xml:space="preserve">Hà Xuân </t>
  </si>
  <si>
    <t xml:space="preserve">Phạm Văn </t>
  </si>
  <si>
    <t>Thời</t>
  </si>
  <si>
    <t xml:space="preserve">Hoàng Phú </t>
  </si>
  <si>
    <t>Tú</t>
  </si>
  <si>
    <t xml:space="preserve">Vũ Văn </t>
  </si>
  <si>
    <t>Tuyền</t>
  </si>
  <si>
    <t>Vinh</t>
  </si>
  <si>
    <t>Duy</t>
  </si>
  <si>
    <t>Hoàng Văn</t>
  </si>
  <si>
    <t>Vũ Trọng</t>
  </si>
  <si>
    <t>Khang</t>
  </si>
  <si>
    <t>Lý Thị</t>
  </si>
  <si>
    <t>Lệ</t>
  </si>
  <si>
    <t>Nguyễn Duy</t>
  </si>
  <si>
    <t>Long</t>
  </si>
  <si>
    <t>Hoàng Phi</t>
  </si>
  <si>
    <t>Tống Văn</t>
  </si>
  <si>
    <t>Lê Hoài</t>
  </si>
  <si>
    <t xml:space="preserve"> Đỗ Thị Bích</t>
  </si>
  <si>
    <t>Ngọc</t>
  </si>
  <si>
    <t>Nguyên</t>
  </si>
  <si>
    <t>Giáp Văn</t>
  </si>
  <si>
    <t>Phú</t>
  </si>
  <si>
    <t>Thân Thị</t>
  </si>
  <si>
    <t>Dương Văn</t>
  </si>
  <si>
    <t>Thắng</t>
  </si>
  <si>
    <t>Thoả</t>
  </si>
  <si>
    <t>Trung</t>
  </si>
  <si>
    <t>Kiều Văn</t>
  </si>
  <si>
    <t>46TCN-ĐT1</t>
  </si>
  <si>
    <t xml:space="preserve">Hoàng Tiến </t>
  </si>
  <si>
    <t>Thanh</t>
  </si>
  <si>
    <t xml:space="preserve">Nguyễn Khắc </t>
  </si>
  <si>
    <t xml:space="preserve">Đỗ Bình </t>
  </si>
  <si>
    <t xml:space="preserve">Giáp Văn </t>
  </si>
  <si>
    <t xml:space="preserve">Giáp Tuấn </t>
  </si>
  <si>
    <t xml:space="preserve">Ngô Văn </t>
  </si>
  <si>
    <t>Quang</t>
  </si>
  <si>
    <t xml:space="preserve">Trần Văn </t>
  </si>
  <si>
    <t xml:space="preserve">Nguyễn Ngọc </t>
  </si>
  <si>
    <t xml:space="preserve">Đỗ Chí </t>
  </si>
  <si>
    <t>Công</t>
  </si>
  <si>
    <t xml:space="preserve">Vũ Đức </t>
  </si>
  <si>
    <t>Khiêm</t>
  </si>
  <si>
    <t xml:space="preserve">Phương Văn </t>
  </si>
  <si>
    <t>Nhất</t>
  </si>
  <si>
    <t xml:space="preserve">Nguyễn Minh </t>
  </si>
  <si>
    <t>Sang</t>
  </si>
  <si>
    <t>Nguyễn Huy</t>
  </si>
  <si>
    <t>BỘ CÔNG THƯƠNG</t>
  </si>
  <si>
    <t>CỘNG HOÀ XÃ HỘI CHỦ NGHĨA VIỆT NAM</t>
  </si>
  <si>
    <t>TRƯỜNG CAO ĐẲNG</t>
  </si>
  <si>
    <t>Độc lập - Tự do - Hạnh phúc</t>
  </si>
  <si>
    <t>KỸ THUẬT CÔNG NGHIỆP</t>
  </si>
  <si>
    <t>STT THEO LỚP</t>
  </si>
  <si>
    <t>HỌ VÀ</t>
  </si>
  <si>
    <t>TÊN</t>
  </si>
  <si>
    <t>LỚP</t>
  </si>
  <si>
    <t>ĐRL
HKI</t>
  </si>
  <si>
    <t>GHI CHÚ</t>
  </si>
  <si>
    <t>TRƯỞNG PHÒNG CTHS</t>
  </si>
  <si>
    <t>NGƯỜI LẬP</t>
  </si>
  <si>
    <t>Đinh Thị Mai</t>
  </si>
  <si>
    <t>Xuất sắc</t>
  </si>
  <si>
    <t>Tốt</t>
  </si>
  <si>
    <t>Khá</t>
  </si>
  <si>
    <t>Yếu</t>
  </si>
  <si>
    <t>Ngô Ánh</t>
  </si>
  <si>
    <t>17/06/1996</t>
  </si>
  <si>
    <t>10/11/1996</t>
  </si>
  <si>
    <t>08/09/1996</t>
  </si>
  <si>
    <t>09/01/1996</t>
  </si>
  <si>
    <t>12/12/1996</t>
  </si>
  <si>
    <t>01/11/1997</t>
  </si>
  <si>
    <t>27/4/1997</t>
  </si>
  <si>
    <t>03/08/1990</t>
  </si>
  <si>
    <t>06/05/1996</t>
  </si>
  <si>
    <t>10/05/1995</t>
  </si>
  <si>
    <t>11/10/1997</t>
  </si>
  <si>
    <t>27/11/1995</t>
  </si>
  <si>
    <t>03/02/1997</t>
  </si>
  <si>
    <t>05/08/1997</t>
  </si>
  <si>
    <t>05/09/1997</t>
  </si>
  <si>
    <t>14/03/1997</t>
  </si>
  <si>
    <t>16/03/1996</t>
  </si>
  <si>
    <t>12/02/1997</t>
  </si>
  <si>
    <t>25/11/1996</t>
  </si>
  <si>
    <t>31/3/1996</t>
  </si>
  <si>
    <t>18/8/1997</t>
  </si>
  <si>
    <t>19/9/1997</t>
  </si>
  <si>
    <t>5/2/1997</t>
  </si>
  <si>
    <t>16/8/1995</t>
  </si>
  <si>
    <t>3/3/1996</t>
  </si>
  <si>
    <t>26/11997</t>
  </si>
  <si>
    <t>15/8/1995</t>
  </si>
  <si>
    <t>8/6/1997</t>
  </si>
  <si>
    <t>1/12/1997</t>
  </si>
  <si>
    <t>5/5/1997</t>
  </si>
  <si>
    <t>16/5/1996</t>
  </si>
  <si>
    <t>26/9/1997</t>
  </si>
  <si>
    <t>7/1/1996</t>
  </si>
  <si>
    <t>8/3/1996</t>
  </si>
  <si>
    <t>23/09/1997</t>
  </si>
  <si>
    <t>05/07/1997</t>
  </si>
  <si>
    <t>29/03/1997</t>
  </si>
  <si>
    <t>19/09/1997</t>
  </si>
  <si>
    <t>06/08/1996</t>
  </si>
  <si>
    <t>09/11/1997</t>
  </si>
  <si>
    <t>04/4/1996</t>
  </si>
  <si>
    <t>19/02/1997</t>
  </si>
  <si>
    <t>28/11/1994</t>
  </si>
  <si>
    <t>11/08/1997</t>
  </si>
  <si>
    <t>22/02/1997</t>
  </si>
  <si>
    <t>28/05/1996</t>
  </si>
  <si>
    <t>01/10/1997</t>
  </si>
  <si>
    <t>28/6/1996</t>
  </si>
  <si>
    <t>24/6/1997</t>
  </si>
  <si>
    <t>14/12/1997</t>
  </si>
  <si>
    <t>24/2/1997</t>
  </si>
  <si>
    <t>14/9/1996</t>
  </si>
  <si>
    <t>04/11/1997</t>
  </si>
  <si>
    <t>20/8/1997</t>
  </si>
  <si>
    <t>04/12/1996</t>
  </si>
  <si>
    <t>02/02/1996</t>
  </si>
  <si>
    <t>28/12/1997</t>
  </si>
  <si>
    <t>09/06/1997</t>
  </si>
  <si>
    <t>09/09/1995</t>
  </si>
  <si>
    <t>04/07/1992</t>
  </si>
  <si>
    <t>13/08/1997</t>
  </si>
  <si>
    <t>30/06/1997</t>
  </si>
  <si>
    <t>26/03/1997</t>
  </si>
  <si>
    <t>22/12/1997</t>
  </si>
  <si>
    <t>21/10/1997</t>
  </si>
  <si>
    <t>30/03/1997</t>
  </si>
  <si>
    <t>01/12/1996</t>
  </si>
  <si>
    <t>02/01/1996</t>
  </si>
  <si>
    <t>ĐRL
HKII</t>
  </si>
  <si>
    <t>XL ĐRL
 HKII</t>
  </si>
  <si>
    <t>ĐRL
NT1</t>
  </si>
  <si>
    <t>XL ĐRL
NT1</t>
  </si>
  <si>
    <t>TBK</t>
  </si>
  <si>
    <t>TB</t>
  </si>
  <si>
    <t>Chờ XT</t>
  </si>
  <si>
    <t>19/11/1994</t>
  </si>
  <si>
    <t>30/8/1997</t>
  </si>
  <si>
    <t>01/01/1997</t>
  </si>
  <si>
    <t>NGÀY 
SINH</t>
  </si>
  <si>
    <t xml:space="preserve">Kiều Việt Dũng </t>
  </si>
  <si>
    <t>BẢNG TỔNG HỢP KẾT QUẢ RÈN LUYỆN HỌC KỲ II + CẢ NĂM 
NĂM HỌC 2012-2013
KHÓA 46 - BẬC TRUNG CẤP NGHỀ</t>
  </si>
  <si>
    <t>29/12/1997</t>
  </si>
  <si>
    <t>Bắc Giang, ngày 25/9/2013</t>
  </si>
  <si>
    <t>BẢNG TỔNG HỢP KẾT QUẢ RÈN LUYỆN HK2 + CẢ NĂM 
NĂM HỌC 2012-2013
KHÓA 46 - BẬC TRUNG CẤP NGHỀ</t>
  </si>
  <si>
    <t>KXL</t>
  </si>
  <si>
    <t>Bắc Giang, ngày 08/10/2013</t>
  </si>
  <si>
    <t>BẢNG TỔNG HỢP KẾT QUẢ RÈN LUYỆN HỌC KỲ I
NĂM HỌC 2013-2014
KHÓA 46 - BẬC TRUNG CẤP NGHỀ</t>
  </si>
  <si>
    <t>Bắc Giang, ngày 21/4/2014</t>
  </si>
  <si>
    <t>STT THEO XL</t>
  </si>
  <si>
    <t>CC T2/2014</t>
  </si>
  <si>
    <t>Hạ TB</t>
  </si>
  <si>
    <t>Xuốg K47 từ T3/14</t>
  </si>
  <si>
    <t>CC15/10/2013</t>
  </si>
  <si>
    <t xml:space="preserve">CC T2/2014 </t>
  </si>
  <si>
    <t>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</si>
</sst>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69">
    <font>
      <sz val="12"/>
      <name val=".VnTime"/>
      <family val="0"/>
    </font>
    <font>
      <sz val="8"/>
      <name val=".VnTime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.VnTime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name val=".VnTime"/>
      <family val="2"/>
    </font>
    <font>
      <sz val="11"/>
      <color indexed="8"/>
      <name val=".VnTime"/>
      <family val="2"/>
    </font>
    <font>
      <sz val="11"/>
      <name val=".VnTime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.VnTim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49" fontId="2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49" fontId="2" fillId="0" borderId="13" xfId="0" applyNumberFormat="1" applyFont="1" applyFill="1" applyBorder="1" applyAlignment="1" applyProtection="1">
      <alignment/>
      <protection locked="0"/>
    </xf>
    <xf numFmtId="49" fontId="3" fillId="0" borderId="12" xfId="0" applyNumberFormat="1" applyFont="1" applyFill="1" applyBorder="1" applyAlignment="1" applyProtection="1">
      <alignment/>
      <protection locked="0"/>
    </xf>
    <xf numFmtId="49" fontId="3" fillId="0" borderId="13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49" fontId="2" fillId="0" borderId="14" xfId="0" applyNumberFormat="1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49" fontId="2" fillId="0" borderId="15" xfId="0" applyNumberFormat="1" applyFont="1" applyFill="1" applyBorder="1" applyAlignment="1" applyProtection="1">
      <alignment/>
      <protection locked="0"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2" fillId="33" borderId="15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4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15" xfId="0" applyNumberFormat="1" applyFont="1" applyFill="1" applyBorder="1" applyAlignment="1" applyProtection="1">
      <alignment/>
      <protection locked="0"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NumberFormat="1" applyFont="1" applyFill="1" applyBorder="1" applyAlignment="1">
      <alignment wrapText="1"/>
    </xf>
    <xf numFmtId="0" fontId="2" fillId="33" borderId="13" xfId="0" applyNumberFormat="1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33" borderId="12" xfId="0" applyFont="1" applyFill="1" applyBorder="1" applyAlignment="1">
      <alignment/>
    </xf>
    <xf numFmtId="49" fontId="2" fillId="0" borderId="17" xfId="0" applyNumberFormat="1" applyFont="1" applyBorder="1" applyAlignment="1">
      <alignment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49" fontId="3" fillId="33" borderId="15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18" xfId="0" applyNumberFormat="1" applyFont="1" applyFill="1" applyBorder="1" applyAlignment="1" applyProtection="1">
      <alignment horizontal="center"/>
      <protection locked="0"/>
    </xf>
    <xf numFmtId="49" fontId="14" fillId="0" borderId="19" xfId="0" applyNumberFormat="1" applyFont="1" applyFill="1" applyBorder="1" applyAlignment="1" applyProtection="1">
      <alignment horizontal="center"/>
      <protection locked="0"/>
    </xf>
    <xf numFmtId="0" fontId="15" fillId="33" borderId="19" xfId="0" applyFont="1" applyFill="1" applyBorder="1" applyAlignment="1">
      <alignment horizontal="center" vertical="center"/>
    </xf>
    <xf numFmtId="0" fontId="15" fillId="0" borderId="19" xfId="0" applyNumberFormat="1" applyFont="1" applyBorder="1" applyAlignment="1" applyProtection="1">
      <alignment horizontal="center" vertical="center"/>
      <protection/>
    </xf>
    <xf numFmtId="0" fontId="15" fillId="0" borderId="21" xfId="0" applyNumberFormat="1" applyFont="1" applyBorder="1" applyAlignment="1" applyProtection="1">
      <alignment horizontal="center" vertical="center"/>
      <protection/>
    </xf>
    <xf numFmtId="0" fontId="16" fillId="0" borderId="18" xfId="0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5" fillId="33" borderId="20" xfId="55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 wrapText="1"/>
    </xf>
    <xf numFmtId="1" fontId="2" fillId="33" borderId="2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/>
    </xf>
    <xf numFmtId="49" fontId="15" fillId="33" borderId="19" xfId="55" applyNumberFormat="1" applyFont="1" applyFill="1" applyBorder="1" applyAlignment="1">
      <alignment horizontal="center" vertical="center"/>
      <protection/>
    </xf>
    <xf numFmtId="49" fontId="15" fillId="0" borderId="27" xfId="0" applyNumberFormat="1" applyFont="1" applyBorder="1" applyAlignment="1" quotePrefix="1">
      <alignment horizontal="center"/>
    </xf>
    <xf numFmtId="49" fontId="15" fillId="33" borderId="27" xfId="0" applyNumberFormat="1" applyFont="1" applyFill="1" applyBorder="1" applyAlignment="1" quotePrefix="1">
      <alignment horizontal="center"/>
    </xf>
    <xf numFmtId="49" fontId="15" fillId="0" borderId="19" xfId="0" applyNumberFormat="1" applyFont="1" applyBorder="1" applyAlignment="1" quotePrefix="1">
      <alignment horizontal="center"/>
    </xf>
    <xf numFmtId="0" fontId="0" fillId="33" borderId="19" xfId="0" applyFont="1" applyFill="1" applyBorder="1" applyAlignment="1">
      <alignment horizontal="center" vertical="center"/>
    </xf>
    <xf numFmtId="49" fontId="15" fillId="33" borderId="19" xfId="0" applyNumberFormat="1" applyFont="1" applyFill="1" applyBorder="1" applyAlignment="1">
      <alignment horizontal="center"/>
    </xf>
    <xf numFmtId="49" fontId="14" fillId="33" borderId="19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14" fontId="15" fillId="0" borderId="19" xfId="0" applyNumberFormat="1" applyFont="1" applyBorder="1" applyAlignment="1" quotePrefix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0" fillId="33" borderId="15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18" fillId="34" borderId="19" xfId="0" applyNumberFormat="1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49" fontId="6" fillId="34" borderId="14" xfId="0" applyNumberFormat="1" applyFont="1" applyFill="1" applyBorder="1" applyAlignment="1">
      <alignment/>
    </xf>
    <xf numFmtId="49" fontId="6" fillId="34" borderId="15" xfId="0" applyNumberFormat="1" applyFont="1" applyFill="1" applyBorder="1" applyAlignment="1">
      <alignment/>
    </xf>
    <xf numFmtId="1" fontId="6" fillId="34" borderId="19" xfId="0" applyNumberFormat="1" applyFont="1" applyFill="1" applyBorder="1" applyAlignment="1">
      <alignment horizontal="center" vertical="center" wrapText="1"/>
    </xf>
    <xf numFmtId="49" fontId="18" fillId="34" borderId="19" xfId="0" applyNumberFormat="1" applyFont="1" applyFill="1" applyBorder="1" applyAlignment="1" quotePrefix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17" fillId="33" borderId="0" xfId="0" applyFont="1" applyFill="1" applyBorder="1" applyAlignment="1">
      <alignment horizontal="center"/>
    </xf>
    <xf numFmtId="0" fontId="2" fillId="34" borderId="19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6" fillId="34" borderId="20" xfId="0" applyNumberFormat="1" applyFont="1" applyFill="1" applyBorder="1" applyAlignment="1">
      <alignment/>
    </xf>
    <xf numFmtId="49" fontId="18" fillId="34" borderId="19" xfId="0" applyNumberFormat="1" applyFont="1" applyFill="1" applyBorder="1" applyAlignment="1" quotePrefix="1">
      <alignment horizontal="center" vertical="center"/>
    </xf>
    <xf numFmtId="0" fontId="6" fillId="34" borderId="19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 applyProtection="1">
      <alignment horizontal="center" vertical="center"/>
      <protection locked="0"/>
    </xf>
    <xf numFmtId="49" fontId="14" fillId="0" borderId="19" xfId="0" applyNumberFormat="1" applyFont="1" applyFill="1" applyBorder="1" applyAlignment="1" applyProtection="1">
      <alignment horizontal="center" vertical="center"/>
      <protection locked="0"/>
    </xf>
    <xf numFmtId="49" fontId="14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33" borderId="21" xfId="0" applyFont="1" applyFill="1" applyBorder="1" applyAlignment="1">
      <alignment horizontal="center" vertical="center"/>
    </xf>
    <xf numFmtId="0" fontId="15" fillId="0" borderId="28" xfId="0" applyNumberFormat="1" applyFont="1" applyBorder="1" applyAlignment="1" applyProtection="1">
      <alignment horizontal="center" vertical="center"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>
      <alignment horizontal="center"/>
    </xf>
    <xf numFmtId="49" fontId="21" fillId="0" borderId="12" xfId="0" applyNumberFormat="1" applyFont="1" applyFill="1" applyBorder="1" applyAlignment="1" applyProtection="1">
      <alignment vertical="center"/>
      <protection locked="0"/>
    </xf>
    <xf numFmtId="49" fontId="21" fillId="0" borderId="13" xfId="0" applyNumberFormat="1" applyFont="1" applyFill="1" applyBorder="1" applyAlignment="1" applyProtection="1">
      <alignment vertical="center"/>
      <protection locked="0"/>
    </xf>
    <xf numFmtId="49" fontId="22" fillId="0" borderId="12" xfId="0" applyNumberFormat="1" applyFont="1" applyFill="1" applyBorder="1" applyAlignment="1" applyProtection="1">
      <alignment vertical="center"/>
      <protection locked="0"/>
    </xf>
    <xf numFmtId="49" fontId="22" fillId="0" borderId="13" xfId="0" applyNumberFormat="1" applyFont="1" applyFill="1" applyBorder="1" applyAlignment="1" applyProtection="1">
      <alignment vertical="center"/>
      <protection locked="0"/>
    </xf>
    <xf numFmtId="49" fontId="21" fillId="0" borderId="14" xfId="0" applyNumberFormat="1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 applyProtection="1">
      <alignment vertical="center"/>
      <protection locked="0"/>
    </xf>
    <xf numFmtId="49" fontId="21" fillId="0" borderId="15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/>
    </xf>
    <xf numFmtId="0" fontId="21" fillId="33" borderId="1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9" fontId="21" fillId="0" borderId="10" xfId="0" applyNumberFormat="1" applyFont="1" applyFill="1" applyBorder="1" applyAlignment="1" applyProtection="1">
      <alignment vertical="center"/>
      <protection locked="0"/>
    </xf>
    <xf numFmtId="49" fontId="21" fillId="0" borderId="11" xfId="0" applyNumberFormat="1" applyFont="1" applyFill="1" applyBorder="1" applyAlignment="1" applyProtection="1">
      <alignment vertical="center"/>
      <protection locked="0"/>
    </xf>
    <xf numFmtId="0" fontId="21" fillId="33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3" xfId="0" applyFont="1" applyFill="1" applyBorder="1" applyAlignment="1" applyProtection="1">
      <alignment vertical="center"/>
      <protection locked="0"/>
    </xf>
    <xf numFmtId="49" fontId="21" fillId="33" borderId="14" xfId="0" applyNumberFormat="1" applyFont="1" applyFill="1" applyBorder="1" applyAlignment="1" applyProtection="1">
      <alignment vertical="center"/>
      <protection locked="0"/>
    </xf>
    <xf numFmtId="49" fontId="21" fillId="33" borderId="15" xfId="0" applyNumberFormat="1" applyFont="1" applyFill="1" applyBorder="1" applyAlignment="1" applyProtection="1">
      <alignment vertical="center"/>
      <protection locked="0"/>
    </xf>
    <xf numFmtId="0" fontId="22" fillId="0" borderId="13" xfId="0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horizontal="center" vertical="top"/>
    </xf>
    <xf numFmtId="0" fontId="23" fillId="33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15" fillId="33" borderId="0" xfId="0" applyFont="1" applyFill="1" applyAlignment="1">
      <alignment horizontal="center"/>
    </xf>
    <xf numFmtId="0" fontId="25" fillId="0" borderId="24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 applyProtection="1">
      <alignment/>
      <protection locked="0"/>
    </xf>
    <xf numFmtId="49" fontId="15" fillId="0" borderId="19" xfId="0" applyNumberFormat="1" applyFont="1" applyFill="1" applyBorder="1" applyAlignment="1" applyProtection="1">
      <alignment/>
      <protection locked="0"/>
    </xf>
    <xf numFmtId="49" fontId="14" fillId="0" borderId="19" xfId="0" applyNumberFormat="1" applyFont="1" applyFill="1" applyBorder="1" applyAlignment="1" applyProtection="1">
      <alignment/>
      <protection locked="0"/>
    </xf>
    <xf numFmtId="0" fontId="26" fillId="0" borderId="19" xfId="0" applyFont="1" applyBorder="1" applyAlignment="1">
      <alignment/>
    </xf>
    <xf numFmtId="49" fontId="15" fillId="33" borderId="19" xfId="0" applyNumberFormat="1" applyFont="1" applyFill="1" applyBorder="1" applyAlignment="1" applyProtection="1">
      <alignment/>
      <protection locked="0"/>
    </xf>
    <xf numFmtId="0" fontId="15" fillId="33" borderId="19" xfId="0" applyFont="1" applyFill="1" applyBorder="1" applyAlignment="1">
      <alignment vertical="center"/>
    </xf>
    <xf numFmtId="0" fontId="15" fillId="33" borderId="19" xfId="0" applyFont="1" applyFill="1" applyBorder="1" applyAlignment="1">
      <alignment/>
    </xf>
    <xf numFmtId="0" fontId="14" fillId="33" borderId="19" xfId="0" applyFont="1" applyFill="1" applyBorder="1" applyAlignment="1">
      <alignment/>
    </xf>
    <xf numFmtId="0" fontId="15" fillId="33" borderId="19" xfId="0" applyFont="1" applyFill="1" applyBorder="1" applyAlignment="1">
      <alignment horizontal="center"/>
    </xf>
    <xf numFmtId="0" fontId="18" fillId="34" borderId="19" xfId="0" applyFont="1" applyFill="1" applyBorder="1" applyAlignment="1">
      <alignment horizontal="center"/>
    </xf>
    <xf numFmtId="0" fontId="15" fillId="33" borderId="21" xfId="0" applyFont="1" applyFill="1" applyBorder="1" applyAlignment="1">
      <alignment/>
    </xf>
    <xf numFmtId="49" fontId="21" fillId="0" borderId="29" xfId="0" applyNumberFormat="1" applyFont="1" applyFill="1" applyBorder="1" applyAlignment="1" applyProtection="1">
      <alignment vertical="center"/>
      <protection locked="0"/>
    </xf>
    <xf numFmtId="0" fontId="21" fillId="0" borderId="30" xfId="0" applyFont="1" applyFill="1" applyBorder="1" applyAlignment="1" applyProtection="1">
      <alignment vertical="center"/>
      <protection locked="0"/>
    </xf>
    <xf numFmtId="0" fontId="21" fillId="33" borderId="21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49" fontId="21" fillId="0" borderId="18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1" fontId="27" fillId="0" borderId="18" xfId="0" applyNumberFormat="1" applyFont="1" applyBorder="1" applyAlignment="1">
      <alignment horizontal="center" vertical="center"/>
    </xf>
    <xf numFmtId="49" fontId="21" fillId="0" borderId="18" xfId="0" applyNumberFormat="1" applyFont="1" applyFill="1" applyBorder="1" applyAlignment="1" applyProtection="1">
      <alignment vertical="center"/>
      <protection locked="0"/>
    </xf>
    <xf numFmtId="0" fontId="21" fillId="0" borderId="31" xfId="0" applyFont="1" applyBorder="1" applyAlignment="1">
      <alignment vertical="center"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49" fontId="22" fillId="0" borderId="19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1" fontId="27" fillId="0" borderId="19" xfId="0" applyNumberFormat="1" applyFont="1" applyBorder="1" applyAlignment="1">
      <alignment horizontal="center" vertical="center"/>
    </xf>
    <xf numFmtId="49" fontId="21" fillId="0" borderId="19" xfId="0" applyNumberFormat="1" applyFont="1" applyFill="1" applyBorder="1" applyAlignment="1" applyProtection="1">
      <alignment vertical="center"/>
      <protection locked="0"/>
    </xf>
    <xf numFmtId="0" fontId="21" fillId="0" borderId="20" xfId="0" applyFont="1" applyBorder="1" applyAlignment="1">
      <alignment vertical="center"/>
    </xf>
    <xf numFmtId="49" fontId="21" fillId="0" borderId="19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49" fontId="21" fillId="33" borderId="19" xfId="0" applyNumberFormat="1" applyFont="1" applyFill="1" applyBorder="1" applyAlignment="1" applyProtection="1">
      <alignment vertical="center"/>
      <protection locked="0"/>
    </xf>
    <xf numFmtId="49" fontId="22" fillId="0" borderId="19" xfId="0" applyNumberFormat="1" applyFont="1" applyFill="1" applyBorder="1" applyAlignment="1" applyProtection="1">
      <alignment vertical="center"/>
      <protection locked="0"/>
    </xf>
    <xf numFmtId="0" fontId="28" fillId="0" borderId="19" xfId="0" applyFont="1" applyBorder="1" applyAlignment="1">
      <alignment vertical="center"/>
    </xf>
    <xf numFmtId="0" fontId="21" fillId="33" borderId="21" xfId="0" applyFont="1" applyFill="1" applyBorder="1" applyAlignment="1" applyProtection="1">
      <alignment horizontal="center" vertical="center" wrapText="1"/>
      <protection locked="0"/>
    </xf>
    <xf numFmtId="49" fontId="21" fillId="0" borderId="21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49" fontId="21" fillId="0" borderId="21" xfId="0" applyNumberFormat="1" applyFont="1" applyFill="1" applyBorder="1" applyAlignment="1" applyProtection="1">
      <alignment vertical="center"/>
      <protection locked="0"/>
    </xf>
    <xf numFmtId="0" fontId="21" fillId="33" borderId="28" xfId="0" applyFont="1" applyFill="1" applyBorder="1" applyAlignment="1" applyProtection="1">
      <alignment horizontal="center" vertical="center" wrapText="1"/>
      <protection/>
    </xf>
    <xf numFmtId="49" fontId="21" fillId="33" borderId="31" xfId="55" applyNumberFormat="1" applyFont="1" applyFill="1" applyBorder="1" applyAlignment="1">
      <alignment horizontal="center" vertical="center"/>
      <protection/>
    </xf>
    <xf numFmtId="0" fontId="28" fillId="33" borderId="28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vertical="center"/>
    </xf>
    <xf numFmtId="0" fontId="21" fillId="33" borderId="19" xfId="0" applyFont="1" applyFill="1" applyBorder="1" applyAlignment="1" applyProtection="1">
      <alignment horizontal="center" vertical="center" wrapText="1"/>
      <protection/>
    </xf>
    <xf numFmtId="49" fontId="21" fillId="33" borderId="20" xfId="55" applyNumberFormat="1" applyFont="1" applyFill="1" applyBorder="1" applyAlignment="1">
      <alignment horizontal="center" vertical="center"/>
      <protection/>
    </xf>
    <xf numFmtId="0" fontId="28" fillId="33" borderId="15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vertical="center"/>
    </xf>
    <xf numFmtId="0" fontId="28" fillId="33" borderId="20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vertical="center"/>
    </xf>
    <xf numFmtId="49" fontId="21" fillId="33" borderId="19" xfId="55" applyNumberFormat="1" applyFont="1" applyFill="1" applyBorder="1" applyAlignment="1">
      <alignment horizontal="center" vertical="center"/>
      <protection/>
    </xf>
    <xf numFmtId="0" fontId="21" fillId="33" borderId="21" xfId="0" applyFont="1" applyFill="1" applyBorder="1" applyAlignment="1" applyProtection="1">
      <alignment horizontal="center" vertical="center" wrapText="1"/>
      <protection/>
    </xf>
    <xf numFmtId="49" fontId="21" fillId="33" borderId="22" xfId="55" applyNumberFormat="1" applyFont="1" applyFill="1" applyBorder="1" applyAlignment="1">
      <alignment horizontal="center" vertical="center"/>
      <protection/>
    </xf>
    <xf numFmtId="0" fontId="28" fillId="33" borderId="22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vertical="center"/>
    </xf>
    <xf numFmtId="49" fontId="21" fillId="0" borderId="32" xfId="0" applyNumberFormat="1" applyFont="1" applyBorder="1" applyAlignment="1">
      <alignment/>
    </xf>
    <xf numFmtId="49" fontId="21" fillId="0" borderId="33" xfId="0" applyNumberFormat="1" applyFont="1" applyBorder="1" applyAlignment="1">
      <alignment/>
    </xf>
    <xf numFmtId="49" fontId="21" fillId="0" borderId="28" xfId="0" applyNumberFormat="1" applyFont="1" applyBorder="1" applyAlignment="1" quotePrefix="1">
      <alignment horizontal="center"/>
    </xf>
    <xf numFmtId="0" fontId="21" fillId="0" borderId="28" xfId="0" applyNumberFormat="1" applyFont="1" applyBorder="1" applyAlignment="1">
      <alignment horizontal="center"/>
    </xf>
    <xf numFmtId="0" fontId="21" fillId="33" borderId="28" xfId="0" applyFont="1" applyFill="1" applyBorder="1" applyAlignment="1">
      <alignment/>
    </xf>
    <xf numFmtId="0" fontId="21" fillId="0" borderId="20" xfId="0" applyFont="1" applyBorder="1" applyAlignment="1">
      <alignment/>
    </xf>
    <xf numFmtId="49" fontId="21" fillId="0" borderId="14" xfId="0" applyNumberFormat="1" applyFont="1" applyBorder="1" applyAlignment="1">
      <alignment/>
    </xf>
    <xf numFmtId="49" fontId="21" fillId="0" borderId="15" xfId="0" applyNumberFormat="1" applyFont="1" applyBorder="1" applyAlignment="1">
      <alignment/>
    </xf>
    <xf numFmtId="49" fontId="21" fillId="0" borderId="27" xfId="0" applyNumberFormat="1" applyFont="1" applyBorder="1" applyAlignment="1" quotePrefix="1">
      <alignment horizontal="center"/>
    </xf>
    <xf numFmtId="0" fontId="21" fillId="0" borderId="19" xfId="0" applyNumberFormat="1" applyFont="1" applyBorder="1" applyAlignment="1">
      <alignment horizontal="center"/>
    </xf>
    <xf numFmtId="0" fontId="21" fillId="33" borderId="19" xfId="0" applyFont="1" applyFill="1" applyBorder="1" applyAlignment="1">
      <alignment/>
    </xf>
    <xf numFmtId="0" fontId="22" fillId="0" borderId="19" xfId="0" applyNumberFormat="1" applyFont="1" applyBorder="1" applyAlignment="1">
      <alignment horizontal="center"/>
    </xf>
    <xf numFmtId="0" fontId="22" fillId="33" borderId="19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33" borderId="14" xfId="0" applyNumberFormat="1" applyFont="1" applyFill="1" applyBorder="1" applyAlignment="1">
      <alignment/>
    </xf>
    <xf numFmtId="0" fontId="21" fillId="33" borderId="15" xfId="0" applyNumberFormat="1" applyFont="1" applyFill="1" applyBorder="1" applyAlignment="1">
      <alignment/>
    </xf>
    <xf numFmtId="49" fontId="21" fillId="33" borderId="27" xfId="0" applyNumberFormat="1" applyFont="1" applyFill="1" applyBorder="1" applyAlignment="1" quotePrefix="1">
      <alignment horizontal="center"/>
    </xf>
    <xf numFmtId="0" fontId="21" fillId="0" borderId="14" xfId="0" applyNumberFormat="1" applyFont="1" applyBorder="1" applyAlignment="1">
      <alignment/>
    </xf>
    <xf numFmtId="0" fontId="21" fillId="0" borderId="15" xfId="0" applyNumberFormat="1" applyFont="1" applyBorder="1" applyAlignment="1">
      <alignment/>
    </xf>
    <xf numFmtId="49" fontId="21" fillId="0" borderId="19" xfId="0" applyNumberFormat="1" applyFont="1" applyBorder="1" applyAlignment="1" quotePrefix="1">
      <alignment horizontal="center"/>
    </xf>
    <xf numFmtId="49" fontId="21" fillId="33" borderId="14" xfId="0" applyNumberFormat="1" applyFont="1" applyFill="1" applyBorder="1" applyAlignment="1">
      <alignment/>
    </xf>
    <xf numFmtId="49" fontId="21" fillId="33" borderId="15" xfId="0" applyNumberFormat="1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49" fontId="21" fillId="0" borderId="16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49" fontId="21" fillId="0" borderId="34" xfId="0" applyNumberFormat="1" applyFont="1" applyBorder="1" applyAlignment="1" quotePrefix="1">
      <alignment horizontal="center"/>
    </xf>
    <xf numFmtId="0" fontId="21" fillId="0" borderId="21" xfId="0" applyNumberFormat="1" applyFont="1" applyBorder="1" applyAlignment="1">
      <alignment horizontal="center"/>
    </xf>
    <xf numFmtId="0" fontId="21" fillId="0" borderId="33" xfId="0" applyFont="1" applyBorder="1" applyAlignment="1">
      <alignment/>
    </xf>
    <xf numFmtId="49" fontId="21" fillId="33" borderId="28" xfId="0" applyNumberFormat="1" applyFont="1" applyFill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8" xfId="0" applyFont="1" applyBorder="1" applyAlignment="1">
      <alignment horizontal="center" vertical="center"/>
    </xf>
    <xf numFmtId="0" fontId="21" fillId="33" borderId="19" xfId="0" applyFont="1" applyFill="1" applyBorder="1" applyAlignment="1">
      <alignment horizontal="center"/>
    </xf>
    <xf numFmtId="49" fontId="22" fillId="33" borderId="19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14" fontId="21" fillId="0" borderId="19" xfId="0" applyNumberFormat="1" applyFont="1" applyBorder="1" applyAlignment="1" quotePrefix="1">
      <alignment horizontal="center" vertical="center"/>
    </xf>
    <xf numFmtId="0" fontId="21" fillId="0" borderId="19" xfId="0" applyNumberFormat="1" applyFont="1" applyBorder="1" applyAlignment="1">
      <alignment horizontal="center"/>
    </xf>
    <xf numFmtId="49" fontId="29" fillId="33" borderId="14" xfId="0" applyNumberFormat="1" applyFont="1" applyFill="1" applyBorder="1" applyAlignment="1">
      <alignment/>
    </xf>
    <xf numFmtId="49" fontId="29" fillId="33" borderId="15" xfId="0" applyNumberFormat="1" applyFont="1" applyFill="1" applyBorder="1" applyAlignment="1">
      <alignment/>
    </xf>
    <xf numFmtId="49" fontId="29" fillId="33" borderId="19" xfId="0" applyNumberFormat="1" applyFont="1" applyFill="1" applyBorder="1" applyAlignment="1" quotePrefix="1">
      <alignment horizontal="center"/>
    </xf>
    <xf numFmtId="0" fontId="29" fillId="33" borderId="19" xfId="0" applyFont="1" applyFill="1" applyBorder="1" applyAlignment="1">
      <alignment horizontal="center"/>
    </xf>
    <xf numFmtId="0" fontId="29" fillId="33" borderId="19" xfId="0" applyFont="1" applyFill="1" applyBorder="1" applyAlignment="1">
      <alignment horizontal="center" vertical="center"/>
    </xf>
    <xf numFmtId="1" fontId="29" fillId="33" borderId="19" xfId="0" applyNumberFormat="1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/>
    </xf>
    <xf numFmtId="0" fontId="29" fillId="33" borderId="14" xfId="0" applyFont="1" applyFill="1" applyBorder="1" applyAlignment="1">
      <alignment/>
    </xf>
    <xf numFmtId="0" fontId="29" fillId="33" borderId="15" xfId="0" applyFont="1" applyFill="1" applyBorder="1" applyAlignment="1">
      <alignment/>
    </xf>
    <xf numFmtId="49" fontId="29" fillId="33" borderId="16" xfId="0" applyNumberFormat="1" applyFont="1" applyFill="1" applyBorder="1" applyAlignment="1">
      <alignment/>
    </xf>
    <xf numFmtId="49" fontId="29" fillId="33" borderId="22" xfId="0" applyNumberFormat="1" applyFont="1" applyFill="1" applyBorder="1" applyAlignment="1">
      <alignment/>
    </xf>
    <xf numFmtId="49" fontId="29" fillId="33" borderId="21" xfId="0" applyNumberFormat="1" applyFont="1" applyFill="1" applyBorder="1" applyAlignment="1" quotePrefix="1">
      <alignment horizontal="center" vertical="center"/>
    </xf>
    <xf numFmtId="0" fontId="29" fillId="33" borderId="21" xfId="0" applyFont="1" applyFill="1" applyBorder="1" applyAlignment="1">
      <alignment horizontal="center"/>
    </xf>
    <xf numFmtId="0" fontId="29" fillId="33" borderId="21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 wrapText="1"/>
    </xf>
    <xf numFmtId="0" fontId="21" fillId="33" borderId="35" xfId="0" applyNumberFormat="1" applyFont="1" applyFill="1" applyBorder="1" applyAlignment="1">
      <alignment vertical="center" wrapText="1"/>
    </xf>
    <xf numFmtId="0" fontId="21" fillId="33" borderId="36" xfId="0" applyNumberFormat="1" applyFont="1" applyFill="1" applyBorder="1" applyAlignment="1">
      <alignment vertical="center" wrapText="1"/>
    </xf>
    <xf numFmtId="49" fontId="21" fillId="0" borderId="28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8" xfId="0" applyNumberFormat="1" applyFont="1" applyBorder="1" applyAlignment="1">
      <alignment horizontal="center" vertical="center"/>
    </xf>
    <xf numFmtId="1" fontId="21" fillId="33" borderId="28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1" fontId="21" fillId="33" borderId="19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center"/>
    </xf>
    <xf numFmtId="49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vertical="center"/>
    </xf>
    <xf numFmtId="0" fontId="21" fillId="0" borderId="14" xfId="0" applyNumberFormat="1" applyFont="1" applyBorder="1" applyAlignment="1">
      <alignment vertical="center"/>
    </xf>
    <xf numFmtId="0" fontId="21" fillId="0" borderId="15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vertical="center"/>
    </xf>
    <xf numFmtId="0" fontId="21" fillId="33" borderId="12" xfId="0" applyNumberFormat="1" applyFont="1" applyFill="1" applyBorder="1" applyAlignment="1">
      <alignment vertical="center"/>
    </xf>
    <xf numFmtId="0" fontId="22" fillId="33" borderId="19" xfId="0" applyFont="1" applyFill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1" fontId="21" fillId="33" borderId="21" xfId="0" applyNumberFormat="1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vertical="center"/>
    </xf>
    <xf numFmtId="1" fontId="21" fillId="0" borderId="28" xfId="0" applyNumberFormat="1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1" fontId="28" fillId="33" borderId="28" xfId="0" applyNumberFormat="1" applyFont="1" applyFill="1" applyBorder="1" applyAlignment="1">
      <alignment horizontal="center" vertical="center"/>
    </xf>
    <xf numFmtId="1" fontId="28" fillId="33" borderId="19" xfId="0" applyNumberFormat="1" applyFont="1" applyFill="1" applyBorder="1" applyAlignment="1">
      <alignment horizontal="center" vertical="center"/>
    </xf>
    <xf numFmtId="1" fontId="28" fillId="33" borderId="21" xfId="0" applyNumberFormat="1" applyFont="1" applyFill="1" applyBorder="1" applyAlignment="1">
      <alignment horizontal="center" vertical="center"/>
    </xf>
    <xf numFmtId="1" fontId="21" fillId="0" borderId="21" xfId="0" applyNumberFormat="1" applyFont="1" applyBorder="1" applyAlignment="1">
      <alignment horizontal="center"/>
    </xf>
    <xf numFmtId="1" fontId="21" fillId="33" borderId="19" xfId="0" applyNumberFormat="1" applyFont="1" applyFill="1" applyBorder="1" applyAlignment="1">
      <alignment horizontal="center"/>
    </xf>
    <xf numFmtId="1" fontId="29" fillId="33" borderId="21" xfId="0" applyNumberFormat="1" applyFont="1" applyFill="1" applyBorder="1" applyAlignment="1">
      <alignment horizontal="center"/>
    </xf>
    <xf numFmtId="0" fontId="21" fillId="33" borderId="32" xfId="0" applyFont="1" applyFill="1" applyBorder="1" applyAlignment="1">
      <alignment horizontal="left" vertical="center"/>
    </xf>
    <xf numFmtId="0" fontId="21" fillId="33" borderId="33" xfId="0" applyFont="1" applyFill="1" applyBorder="1" applyAlignment="1">
      <alignment horizontal="left" vertical="center"/>
    </xf>
    <xf numFmtId="0" fontId="21" fillId="33" borderId="14" xfId="0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left" vertical="center"/>
    </xf>
    <xf numFmtId="49" fontId="21" fillId="33" borderId="15" xfId="0" applyNumberFormat="1" applyFont="1" applyFill="1" applyBorder="1" applyAlignment="1">
      <alignment horizontal="left" vertical="center" wrapText="1"/>
    </xf>
    <xf numFmtId="0" fontId="21" fillId="33" borderId="16" xfId="0" applyFont="1" applyFill="1" applyBorder="1" applyAlignment="1">
      <alignment horizontal="left" vertical="center"/>
    </xf>
    <xf numFmtId="0" fontId="21" fillId="33" borderId="17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>
      <alignment horizontal="center"/>
    </xf>
    <xf numFmtId="0" fontId="15" fillId="33" borderId="0" xfId="0" applyFont="1" applyFill="1" applyBorder="1" applyAlignment="1">
      <alignment/>
    </xf>
    <xf numFmtId="0" fontId="2" fillId="35" borderId="18" xfId="0" applyFont="1" applyFill="1" applyBorder="1" applyAlignment="1">
      <alignment horizontal="center"/>
    </xf>
    <xf numFmtId="0" fontId="2" fillId="35" borderId="18" xfId="0" applyFont="1" applyFill="1" applyBorder="1" applyAlignment="1" applyProtection="1">
      <alignment horizontal="center" vertical="center" wrapText="1"/>
      <protection locked="0"/>
    </xf>
    <xf numFmtId="49" fontId="3" fillId="35" borderId="10" xfId="0" applyNumberFormat="1" applyFont="1" applyFill="1" applyBorder="1" applyAlignment="1" applyProtection="1">
      <alignment/>
      <protection locked="0"/>
    </xf>
    <xf numFmtId="0" fontId="3" fillId="35" borderId="11" xfId="0" applyFont="1" applyFill="1" applyBorder="1" applyAlignment="1" applyProtection="1">
      <alignment/>
      <protection locked="0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/>
    </xf>
    <xf numFmtId="0" fontId="2" fillId="35" borderId="19" xfId="0" applyFont="1" applyFill="1" applyBorder="1" applyAlignment="1" applyProtection="1">
      <alignment horizontal="center" vertical="center" wrapText="1"/>
      <protection locked="0"/>
    </xf>
    <xf numFmtId="49" fontId="2" fillId="35" borderId="12" xfId="0" applyNumberFormat="1" applyFont="1" applyFill="1" applyBorder="1" applyAlignment="1" applyProtection="1">
      <alignment/>
      <protection locked="0"/>
    </xf>
    <xf numFmtId="0" fontId="2" fillId="35" borderId="13" xfId="0" applyFont="1" applyFill="1" applyBorder="1" applyAlignment="1" applyProtection="1">
      <alignment/>
      <protection locked="0"/>
    </xf>
    <xf numFmtId="0" fontId="2" fillId="35" borderId="19" xfId="0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 applyProtection="1">
      <alignment/>
      <protection locked="0"/>
    </xf>
    <xf numFmtId="49" fontId="3" fillId="35" borderId="12" xfId="0" applyNumberFormat="1" applyFont="1" applyFill="1" applyBorder="1" applyAlignment="1" applyProtection="1">
      <alignment/>
      <protection locked="0"/>
    </xf>
    <xf numFmtId="0" fontId="2" fillId="35" borderId="13" xfId="0" applyFont="1" applyFill="1" applyBorder="1" applyAlignment="1" applyProtection="1">
      <alignment/>
      <protection locked="0"/>
    </xf>
    <xf numFmtId="49" fontId="2" fillId="35" borderId="14" xfId="0" applyNumberFormat="1" applyFont="1" applyFill="1" applyBorder="1" applyAlignment="1" applyProtection="1">
      <alignment/>
      <protection locked="0"/>
    </xf>
    <xf numFmtId="0" fontId="2" fillId="35" borderId="15" xfId="0" applyFont="1" applyFill="1" applyBorder="1" applyAlignment="1" applyProtection="1">
      <alignment/>
      <protection locked="0"/>
    </xf>
    <xf numFmtId="49" fontId="2" fillId="35" borderId="15" xfId="0" applyNumberFormat="1" applyFont="1" applyFill="1" applyBorder="1" applyAlignment="1" applyProtection="1">
      <alignment/>
      <protection locked="0"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/>
    </xf>
    <xf numFmtId="49" fontId="3" fillId="35" borderId="15" xfId="0" applyNumberFormat="1" applyFont="1" applyFill="1" applyBorder="1" applyAlignment="1">
      <alignment horizontal="left" vertical="center" wrapText="1"/>
    </xf>
    <xf numFmtId="49" fontId="2" fillId="35" borderId="14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1" fontId="3" fillId="35" borderId="19" xfId="0" applyNumberFormat="1" applyFont="1" applyFill="1" applyBorder="1" applyAlignment="1">
      <alignment horizontal="center"/>
    </xf>
    <xf numFmtId="0" fontId="2" fillId="35" borderId="19" xfId="0" applyFont="1" applyFill="1" applyBorder="1" applyAlignment="1">
      <alignment/>
    </xf>
    <xf numFmtId="49" fontId="2" fillId="35" borderId="15" xfId="0" applyNumberFormat="1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1" fontId="3" fillId="35" borderId="15" xfId="0" applyNumberFormat="1" applyFont="1" applyFill="1" applyBorder="1" applyAlignment="1">
      <alignment horizontal="center"/>
    </xf>
    <xf numFmtId="0" fontId="2" fillId="35" borderId="14" xfId="0" applyNumberFormat="1" applyFont="1" applyFill="1" applyBorder="1" applyAlignment="1">
      <alignment/>
    </xf>
    <xf numFmtId="0" fontId="2" fillId="35" borderId="15" xfId="0" applyNumberFormat="1" applyFont="1" applyFill="1" applyBorder="1" applyAlignment="1">
      <alignment/>
    </xf>
    <xf numFmtId="0" fontId="2" fillId="35" borderId="15" xfId="0" applyNumberFormat="1" applyFont="1" applyFill="1" applyBorder="1" applyAlignment="1">
      <alignment/>
    </xf>
    <xf numFmtId="0" fontId="2" fillId="35" borderId="19" xfId="0" applyFont="1" applyFill="1" applyBorder="1" applyAlignment="1">
      <alignment horizontal="center" vertical="center"/>
    </xf>
    <xf numFmtId="49" fontId="2" fillId="35" borderId="12" xfId="0" applyNumberFormat="1" applyFont="1" applyFill="1" applyBorder="1" applyAlignment="1">
      <alignment/>
    </xf>
    <xf numFmtId="49" fontId="2" fillId="35" borderId="13" xfId="0" applyNumberFormat="1" applyFont="1" applyFill="1" applyBorder="1" applyAlignment="1">
      <alignment/>
    </xf>
    <xf numFmtId="0" fontId="2" fillId="35" borderId="19" xfId="0" applyNumberFormat="1" applyFont="1" applyFill="1" applyBorder="1" applyAlignment="1">
      <alignment horizontal="center"/>
    </xf>
    <xf numFmtId="0" fontId="2" fillId="35" borderId="12" xfId="0" applyNumberFormat="1" applyFont="1" applyFill="1" applyBorder="1" applyAlignment="1">
      <alignment wrapText="1"/>
    </xf>
    <xf numFmtId="0" fontId="2" fillId="35" borderId="13" xfId="0" applyNumberFormat="1" applyFont="1" applyFill="1" applyBorder="1" applyAlignment="1">
      <alignment wrapText="1"/>
    </xf>
    <xf numFmtId="0" fontId="2" fillId="35" borderId="13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21" xfId="0" applyFont="1" applyFill="1" applyBorder="1" applyAlignment="1">
      <alignment horizontal="center"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49" fontId="2" fillId="35" borderId="16" xfId="0" applyNumberFormat="1" applyFont="1" applyFill="1" applyBorder="1" applyAlignment="1">
      <alignment/>
    </xf>
    <xf numFmtId="49" fontId="2" fillId="35" borderId="17" xfId="0" applyNumberFormat="1" applyFont="1" applyFill="1" applyBorder="1" applyAlignment="1">
      <alignment/>
    </xf>
    <xf numFmtId="0" fontId="2" fillId="35" borderId="21" xfId="0" applyNumberFormat="1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 vertical="center" wrapText="1"/>
    </xf>
    <xf numFmtId="0" fontId="65" fillId="35" borderId="14" xfId="0" applyFont="1" applyFill="1" applyBorder="1" applyAlignment="1">
      <alignment horizontal="left" vertical="center"/>
    </xf>
    <xf numFmtId="0" fontId="65" fillId="35" borderId="15" xfId="0" applyFont="1" applyFill="1" applyBorder="1" applyAlignment="1">
      <alignment horizontal="left" vertical="center"/>
    </xf>
    <xf numFmtId="0" fontId="65" fillId="35" borderId="19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49" fontId="2" fillId="35" borderId="18" xfId="0" applyNumberFormat="1" applyFont="1" applyFill="1" applyBorder="1" applyAlignment="1">
      <alignment horizontal="center" vertical="center"/>
    </xf>
    <xf numFmtId="49" fontId="2" fillId="35" borderId="19" xfId="0" applyNumberFormat="1" applyFont="1" applyFill="1" applyBorder="1" applyAlignment="1">
      <alignment horizontal="center" vertical="center"/>
    </xf>
    <xf numFmtId="49" fontId="3" fillId="35" borderId="19" xfId="0" applyNumberFormat="1" applyFont="1" applyFill="1" applyBorder="1" applyAlignment="1">
      <alignment horizontal="center" vertical="center"/>
    </xf>
    <xf numFmtId="49" fontId="2" fillId="35" borderId="20" xfId="55" applyNumberFormat="1" applyFont="1" applyFill="1" applyBorder="1" applyAlignment="1">
      <alignment horizontal="center" vertical="center"/>
      <protection/>
    </xf>
    <xf numFmtId="49" fontId="2" fillId="35" borderId="19" xfId="55" applyNumberFormat="1" applyFont="1" applyFill="1" applyBorder="1" applyAlignment="1">
      <alignment horizontal="center" vertical="center"/>
      <protection/>
    </xf>
    <xf numFmtId="49" fontId="65" fillId="35" borderId="20" xfId="55" applyNumberFormat="1" applyFont="1" applyFill="1" applyBorder="1" applyAlignment="1">
      <alignment horizontal="center" vertical="center"/>
      <protection/>
    </xf>
    <xf numFmtId="49" fontId="2" fillId="35" borderId="27" xfId="0" applyNumberFormat="1" applyFont="1" applyFill="1" applyBorder="1" applyAlignment="1" quotePrefix="1">
      <alignment horizontal="center"/>
    </xf>
    <xf numFmtId="49" fontId="2" fillId="35" borderId="19" xfId="0" applyNumberFormat="1" applyFont="1" applyFill="1" applyBorder="1" applyAlignment="1" quotePrefix="1">
      <alignment horizontal="center"/>
    </xf>
    <xf numFmtId="49" fontId="2" fillId="35" borderId="19" xfId="0" applyNumberFormat="1" applyFont="1" applyFill="1" applyBorder="1" applyAlignment="1">
      <alignment horizontal="center"/>
    </xf>
    <xf numFmtId="14" fontId="2" fillId="35" borderId="19" xfId="0" applyNumberFormat="1" applyFont="1" applyFill="1" applyBorder="1" applyAlignment="1" quotePrefix="1">
      <alignment horizontal="center" vertical="center"/>
    </xf>
    <xf numFmtId="49" fontId="2" fillId="35" borderId="21" xfId="0" applyNumberFormat="1" applyFont="1" applyFill="1" applyBorder="1" applyAlignment="1">
      <alignment horizontal="center" vertical="center"/>
    </xf>
    <xf numFmtId="49" fontId="3" fillId="35" borderId="18" xfId="0" applyNumberFormat="1" applyFont="1" applyFill="1" applyBorder="1" applyAlignment="1" applyProtection="1">
      <alignment horizontal="center"/>
      <protection locked="0"/>
    </xf>
    <xf numFmtId="49" fontId="3" fillId="35" borderId="18" xfId="0" applyNumberFormat="1" applyFont="1" applyFill="1" applyBorder="1" applyAlignment="1" applyProtection="1">
      <alignment/>
      <protection locked="0"/>
    </xf>
    <xf numFmtId="49" fontId="3" fillId="35" borderId="19" xfId="0" applyNumberFormat="1" applyFont="1" applyFill="1" applyBorder="1" applyAlignment="1" applyProtection="1">
      <alignment horizontal="center"/>
      <protection locked="0"/>
    </xf>
    <xf numFmtId="49" fontId="2" fillId="35" borderId="19" xfId="0" applyNumberFormat="1" applyFont="1" applyFill="1" applyBorder="1" applyAlignment="1" applyProtection="1">
      <alignment/>
      <protection locked="0"/>
    </xf>
    <xf numFmtId="49" fontId="3" fillId="35" borderId="19" xfId="0" applyNumberFormat="1" applyFont="1" applyFill="1" applyBorder="1" applyAlignment="1" applyProtection="1">
      <alignment/>
      <protection locked="0"/>
    </xf>
    <xf numFmtId="0" fontId="2" fillId="35" borderId="15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vertical="center"/>
    </xf>
    <xf numFmtId="0" fontId="65" fillId="35" borderId="19" xfId="0" applyFont="1" applyFill="1" applyBorder="1" applyAlignment="1">
      <alignment horizontal="center" vertical="center"/>
    </xf>
    <xf numFmtId="0" fontId="65" fillId="35" borderId="15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19" xfId="0" applyNumberFormat="1" applyFont="1" applyFill="1" applyBorder="1" applyAlignment="1" applyProtection="1">
      <alignment horizontal="center" vertical="center"/>
      <protection/>
    </xf>
    <xf numFmtId="0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>
      <alignment/>
    </xf>
    <xf numFmtId="0" fontId="2" fillId="35" borderId="28" xfId="0" applyFont="1" applyFill="1" applyBorder="1" applyAlignment="1">
      <alignment horizontal="center"/>
    </xf>
    <xf numFmtId="49" fontId="2" fillId="35" borderId="28" xfId="0" applyNumberFormat="1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/>
      <protection locked="0"/>
    </xf>
    <xf numFmtId="49" fontId="2" fillId="35" borderId="11" xfId="0" applyNumberFormat="1" applyFont="1" applyFill="1" applyBorder="1" applyAlignment="1" applyProtection="1">
      <alignment/>
      <protection locked="0"/>
    </xf>
    <xf numFmtId="49" fontId="2" fillId="35" borderId="18" xfId="0" applyNumberFormat="1" applyFont="1" applyFill="1" applyBorder="1" applyAlignment="1" applyProtection="1">
      <alignment/>
      <protection locked="0"/>
    </xf>
    <xf numFmtId="0" fontId="3" fillId="35" borderId="13" xfId="0" applyFont="1" applyFill="1" applyBorder="1" applyAlignment="1" applyProtection="1">
      <alignment/>
      <protection locked="0"/>
    </xf>
    <xf numFmtId="0" fontId="65" fillId="35" borderId="19" xfId="0" applyFont="1" applyFill="1" applyBorder="1" applyAlignment="1">
      <alignment horizontal="center"/>
    </xf>
    <xf numFmtId="0" fontId="2" fillId="35" borderId="28" xfId="0" applyFont="1" applyFill="1" applyBorder="1" applyAlignment="1" applyProtection="1">
      <alignment horizontal="center" vertical="center" wrapText="1"/>
      <protection/>
    </xf>
    <xf numFmtId="0" fontId="65" fillId="35" borderId="21" xfId="0" applyFont="1" applyFill="1" applyBorder="1" applyAlignment="1" applyProtection="1">
      <alignment horizontal="center" vertical="center" wrapText="1"/>
      <protection/>
    </xf>
    <xf numFmtId="0" fontId="65" fillId="35" borderId="16" xfId="0" applyFont="1" applyFill="1" applyBorder="1" applyAlignment="1">
      <alignment horizontal="left" vertical="center"/>
    </xf>
    <xf numFmtId="0" fontId="65" fillId="35" borderId="17" xfId="0" applyFont="1" applyFill="1" applyBorder="1" applyAlignment="1">
      <alignment horizontal="left" vertical="center"/>
    </xf>
    <xf numFmtId="49" fontId="65" fillId="35" borderId="22" xfId="55" applyNumberFormat="1" applyFont="1" applyFill="1" applyBorder="1" applyAlignment="1">
      <alignment horizontal="center" vertical="center"/>
      <protection/>
    </xf>
    <xf numFmtId="0" fontId="65" fillId="35" borderId="21" xfId="0" applyFont="1" applyFill="1" applyBorder="1" applyAlignment="1">
      <alignment horizontal="center" vertical="center"/>
    </xf>
    <xf numFmtId="0" fontId="65" fillId="35" borderId="17" xfId="0" applyFont="1" applyFill="1" applyBorder="1" applyAlignment="1">
      <alignment horizontal="center" vertical="center"/>
    </xf>
    <xf numFmtId="0" fontId="65" fillId="35" borderId="21" xfId="0" applyFont="1" applyFill="1" applyBorder="1" applyAlignment="1">
      <alignment horizontal="center" vertical="center" wrapText="1"/>
    </xf>
    <xf numFmtId="0" fontId="2" fillId="35" borderId="28" xfId="0" applyNumberFormat="1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>
      <alignment/>
    </xf>
    <xf numFmtId="49" fontId="2" fillId="35" borderId="34" xfId="0" applyNumberFormat="1" applyFont="1" applyFill="1" applyBorder="1" applyAlignment="1" quotePrefix="1">
      <alignment horizontal="center"/>
    </xf>
    <xf numFmtId="1" fontId="3" fillId="35" borderId="17" xfId="0" applyNumberFormat="1" applyFont="1" applyFill="1" applyBorder="1" applyAlignment="1">
      <alignment horizontal="center"/>
    </xf>
    <xf numFmtId="49" fontId="2" fillId="35" borderId="29" xfId="0" applyNumberFormat="1" applyFont="1" applyFill="1" applyBorder="1" applyAlignment="1">
      <alignment/>
    </xf>
    <xf numFmtId="49" fontId="2" fillId="35" borderId="30" xfId="0" applyNumberFormat="1" applyFont="1" applyFill="1" applyBorder="1" applyAlignment="1">
      <alignment/>
    </xf>
    <xf numFmtId="0" fontId="2" fillId="35" borderId="35" xfId="0" applyNumberFormat="1" applyFont="1" applyFill="1" applyBorder="1" applyAlignment="1">
      <alignment wrapText="1"/>
    </xf>
    <xf numFmtId="0" fontId="2" fillId="35" borderId="36" xfId="0" applyNumberFormat="1" applyFont="1" applyFill="1" applyBorder="1" applyAlignment="1">
      <alignment wrapText="1"/>
    </xf>
    <xf numFmtId="0" fontId="2" fillId="35" borderId="28" xfId="0" applyNumberFormat="1" applyFont="1" applyFill="1" applyBorder="1" applyAlignment="1">
      <alignment horizontal="center"/>
    </xf>
    <xf numFmtId="0" fontId="2" fillId="35" borderId="22" xfId="0" applyFont="1" applyFill="1" applyBorder="1" applyAlignment="1">
      <alignment/>
    </xf>
    <xf numFmtId="14" fontId="2" fillId="35" borderId="21" xfId="0" applyNumberFormat="1" applyFont="1" applyFill="1" applyBorder="1" applyAlignment="1" quotePrefix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49" fontId="65" fillId="35" borderId="12" xfId="0" applyNumberFormat="1" applyFont="1" applyFill="1" applyBorder="1" applyAlignment="1" applyProtection="1">
      <alignment/>
      <protection locked="0"/>
    </xf>
    <xf numFmtId="49" fontId="65" fillId="35" borderId="13" xfId="0" applyNumberFormat="1" applyFont="1" applyFill="1" applyBorder="1" applyAlignment="1" applyProtection="1">
      <alignment/>
      <protection locked="0"/>
    </xf>
    <xf numFmtId="49" fontId="65" fillId="35" borderId="19" xfId="0" applyNumberFormat="1" applyFont="1" applyFill="1" applyBorder="1" applyAlignment="1">
      <alignment horizontal="center" vertical="center"/>
    </xf>
    <xf numFmtId="49" fontId="65" fillId="35" borderId="19" xfId="0" applyNumberFormat="1" applyFont="1" applyFill="1" applyBorder="1" applyAlignment="1" applyProtection="1">
      <alignment horizontal="center"/>
      <protection locked="0"/>
    </xf>
    <xf numFmtId="0" fontId="66" fillId="35" borderId="19" xfId="0" applyFont="1" applyFill="1" applyBorder="1" applyAlignment="1">
      <alignment vertical="center"/>
    </xf>
    <xf numFmtId="0" fontId="21" fillId="35" borderId="19" xfId="0" applyFont="1" applyFill="1" applyBorder="1" applyAlignment="1">
      <alignment vertical="center"/>
    </xf>
    <xf numFmtId="49" fontId="67" fillId="35" borderId="19" xfId="0" applyNumberFormat="1" applyFont="1" applyFill="1" applyBorder="1" applyAlignment="1" applyProtection="1">
      <alignment/>
      <protection locked="0"/>
    </xf>
    <xf numFmtId="0" fontId="3" fillId="35" borderId="32" xfId="0" applyFont="1" applyFill="1" applyBorder="1" applyAlignment="1">
      <alignment horizontal="left" vertical="center"/>
    </xf>
    <xf numFmtId="0" fontId="3" fillId="35" borderId="33" xfId="0" applyFont="1" applyFill="1" applyBorder="1" applyAlignment="1">
      <alignment horizontal="left" vertical="center"/>
    </xf>
    <xf numFmtId="49" fontId="2" fillId="35" borderId="31" xfId="55" applyNumberFormat="1" applyFont="1" applyFill="1" applyBorder="1" applyAlignment="1">
      <alignment horizontal="center" vertical="center"/>
      <protection/>
    </xf>
    <xf numFmtId="0" fontId="2" fillId="35" borderId="28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vertical="center"/>
    </xf>
    <xf numFmtId="0" fontId="65" fillId="35" borderId="21" xfId="0" applyFont="1" applyFill="1" applyBorder="1" applyAlignment="1">
      <alignment horizontal="center"/>
    </xf>
    <xf numFmtId="0" fontId="65" fillId="35" borderId="21" xfId="0" applyFont="1" applyFill="1" applyBorder="1" applyAlignment="1" applyProtection="1">
      <alignment horizontal="center" vertical="center" wrapText="1"/>
      <protection locked="0"/>
    </xf>
    <xf numFmtId="49" fontId="65" fillId="35" borderId="29" xfId="0" applyNumberFormat="1" applyFont="1" applyFill="1" applyBorder="1" applyAlignment="1" applyProtection="1">
      <alignment/>
      <protection locked="0"/>
    </xf>
    <xf numFmtId="49" fontId="65" fillId="35" borderId="30" xfId="0" applyNumberFormat="1" applyFont="1" applyFill="1" applyBorder="1" applyAlignment="1" applyProtection="1">
      <alignment/>
      <protection locked="0"/>
    </xf>
    <xf numFmtId="49" fontId="65" fillId="35" borderId="21" xfId="0" applyNumberFormat="1" applyFont="1" applyFill="1" applyBorder="1" applyAlignment="1">
      <alignment horizontal="center" vertical="center"/>
    </xf>
    <xf numFmtId="49" fontId="65" fillId="35" borderId="21" xfId="0" applyNumberFormat="1" applyFont="1" applyFill="1" applyBorder="1" applyAlignment="1" applyProtection="1">
      <alignment horizontal="center"/>
      <protection locked="0"/>
    </xf>
    <xf numFmtId="49" fontId="65" fillId="35" borderId="21" xfId="0" applyNumberFormat="1" applyFont="1" applyFill="1" applyBorder="1" applyAlignment="1" applyProtection="1">
      <alignment/>
      <protection locked="0"/>
    </xf>
    <xf numFmtId="0" fontId="66" fillId="35" borderId="21" xfId="0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38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82</xdr:row>
      <xdr:rowOff>0</xdr:rowOff>
    </xdr:from>
    <xdr:ext cx="114300" cy="228600"/>
    <xdr:sp>
      <xdr:nvSpPr>
        <xdr:cNvPr id="1" name="Text Box 1"/>
        <xdr:cNvSpPr txBox="1">
          <a:spLocks noChangeArrowheads="1"/>
        </xdr:cNvSpPr>
      </xdr:nvSpPr>
      <xdr:spPr>
        <a:xfrm>
          <a:off x="7886700" y="18068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788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oneCellAnchor>
    <xdr:from>
      <xdr:col>7</xdr:col>
      <xdr:colOff>0</xdr:colOff>
      <xdr:row>82</xdr:row>
      <xdr:rowOff>0</xdr:rowOff>
    </xdr:from>
    <xdr:ext cx="114300" cy="228600"/>
    <xdr:sp>
      <xdr:nvSpPr>
        <xdr:cNvPr id="3" name="Text Box 1"/>
        <xdr:cNvSpPr txBox="1">
          <a:spLocks noChangeArrowheads="1"/>
        </xdr:cNvSpPr>
      </xdr:nvSpPr>
      <xdr:spPr>
        <a:xfrm>
          <a:off x="4648200" y="18068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12</xdr:col>
      <xdr:colOff>0</xdr:colOff>
      <xdr:row>82</xdr:row>
      <xdr:rowOff>0</xdr:rowOff>
    </xdr:from>
    <xdr:ext cx="114300" cy="228600"/>
    <xdr:sp>
      <xdr:nvSpPr>
        <xdr:cNvPr id="4" name="Text Box 1"/>
        <xdr:cNvSpPr txBox="1">
          <a:spLocks noChangeArrowheads="1"/>
        </xdr:cNvSpPr>
      </xdr:nvSpPr>
      <xdr:spPr>
        <a:xfrm>
          <a:off x="7886700" y="18068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twoCellAnchor>
    <xdr:from>
      <xdr:col>5</xdr:col>
      <xdr:colOff>790575</xdr:colOff>
      <xdr:row>2</xdr:row>
      <xdr:rowOff>0</xdr:rowOff>
    </xdr:from>
    <xdr:to>
      <xdr:col>11</xdr:col>
      <xdr:colOff>85725</xdr:colOff>
      <xdr:row>2</xdr:row>
      <xdr:rowOff>0</xdr:rowOff>
    </xdr:to>
    <xdr:sp>
      <xdr:nvSpPr>
        <xdr:cNvPr id="5" name="Line 6"/>
        <xdr:cNvSpPr>
          <a:spLocks/>
        </xdr:cNvSpPr>
      </xdr:nvSpPr>
      <xdr:spPr>
        <a:xfrm>
          <a:off x="4200525" y="447675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171450</xdr:colOff>
      <xdr:row>3</xdr:row>
      <xdr:rowOff>0</xdr:rowOff>
    </xdr:from>
    <xdr:to>
      <xdr:col>2</xdr:col>
      <xdr:colOff>1133475</xdr:colOff>
      <xdr:row>3</xdr:row>
      <xdr:rowOff>0</xdr:rowOff>
    </xdr:to>
    <xdr:sp>
      <xdr:nvSpPr>
        <xdr:cNvPr id="6" name="Line 7"/>
        <xdr:cNvSpPr>
          <a:spLocks/>
        </xdr:cNvSpPr>
      </xdr:nvSpPr>
      <xdr:spPr>
        <a:xfrm>
          <a:off x="942975" y="6572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oneCellAnchor>
    <xdr:from>
      <xdr:col>7</xdr:col>
      <xdr:colOff>0</xdr:colOff>
      <xdr:row>82</xdr:row>
      <xdr:rowOff>0</xdr:rowOff>
    </xdr:from>
    <xdr:ext cx="114300" cy="228600"/>
    <xdr:sp>
      <xdr:nvSpPr>
        <xdr:cNvPr id="7" name="Text Box 1"/>
        <xdr:cNvSpPr txBox="1">
          <a:spLocks noChangeArrowheads="1"/>
        </xdr:cNvSpPr>
      </xdr:nvSpPr>
      <xdr:spPr>
        <a:xfrm>
          <a:off x="4648200" y="180689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28600"/>
    <xdr:sp>
      <xdr:nvSpPr>
        <xdr:cNvPr id="8" name="Text Box 1"/>
        <xdr:cNvSpPr txBox="1">
          <a:spLocks noChangeArrowheads="1"/>
        </xdr:cNvSpPr>
      </xdr:nvSpPr>
      <xdr:spPr>
        <a:xfrm>
          <a:off x="7886700" y="214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14300" cy="228600"/>
    <xdr:sp>
      <xdr:nvSpPr>
        <xdr:cNvPr id="9" name="Text Box 1"/>
        <xdr:cNvSpPr txBox="1">
          <a:spLocks noChangeArrowheads="1"/>
        </xdr:cNvSpPr>
      </xdr:nvSpPr>
      <xdr:spPr>
        <a:xfrm>
          <a:off x="4648200" y="214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114300" cy="228600"/>
    <xdr:sp>
      <xdr:nvSpPr>
        <xdr:cNvPr id="10" name="Text Box 1"/>
        <xdr:cNvSpPr txBox="1">
          <a:spLocks noChangeArrowheads="1"/>
        </xdr:cNvSpPr>
      </xdr:nvSpPr>
      <xdr:spPr>
        <a:xfrm>
          <a:off x="7886700" y="21431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14300" cy="228600"/>
    <xdr:sp>
      <xdr:nvSpPr>
        <xdr:cNvPr id="11" name="Text Box 1"/>
        <xdr:cNvSpPr txBox="1">
          <a:spLocks noChangeArrowheads="1"/>
        </xdr:cNvSpPr>
      </xdr:nvSpPr>
      <xdr:spPr>
        <a:xfrm>
          <a:off x="7886700" y="5915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14300" cy="228600"/>
    <xdr:sp>
      <xdr:nvSpPr>
        <xdr:cNvPr id="12" name="Text Box 1"/>
        <xdr:cNvSpPr txBox="1">
          <a:spLocks noChangeArrowheads="1"/>
        </xdr:cNvSpPr>
      </xdr:nvSpPr>
      <xdr:spPr>
        <a:xfrm>
          <a:off x="4648200" y="5915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114300" cy="228600"/>
    <xdr:sp>
      <xdr:nvSpPr>
        <xdr:cNvPr id="13" name="Text Box 1"/>
        <xdr:cNvSpPr txBox="1">
          <a:spLocks noChangeArrowheads="1"/>
        </xdr:cNvSpPr>
      </xdr:nvSpPr>
      <xdr:spPr>
        <a:xfrm>
          <a:off x="7886700" y="5915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14300" cy="228600"/>
    <xdr:sp>
      <xdr:nvSpPr>
        <xdr:cNvPr id="14" name="Text Box 1"/>
        <xdr:cNvSpPr txBox="1">
          <a:spLocks noChangeArrowheads="1"/>
        </xdr:cNvSpPr>
      </xdr:nvSpPr>
      <xdr:spPr>
        <a:xfrm>
          <a:off x="4648200" y="5915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14300" cy="228600"/>
    <xdr:sp>
      <xdr:nvSpPr>
        <xdr:cNvPr id="15" name="Text Box 1"/>
        <xdr:cNvSpPr txBox="1">
          <a:spLocks noChangeArrowheads="1"/>
        </xdr:cNvSpPr>
      </xdr:nvSpPr>
      <xdr:spPr>
        <a:xfrm>
          <a:off x="7886700" y="9058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114300" cy="228600"/>
    <xdr:sp>
      <xdr:nvSpPr>
        <xdr:cNvPr id="16" name="Text Box 1"/>
        <xdr:cNvSpPr txBox="1">
          <a:spLocks noChangeArrowheads="1"/>
        </xdr:cNvSpPr>
      </xdr:nvSpPr>
      <xdr:spPr>
        <a:xfrm>
          <a:off x="4648200" y="9058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14300" cy="228600"/>
    <xdr:sp>
      <xdr:nvSpPr>
        <xdr:cNvPr id="17" name="Text Box 1"/>
        <xdr:cNvSpPr txBox="1">
          <a:spLocks noChangeArrowheads="1"/>
        </xdr:cNvSpPr>
      </xdr:nvSpPr>
      <xdr:spPr>
        <a:xfrm>
          <a:off x="7886700" y="9058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114300" cy="228600"/>
    <xdr:sp>
      <xdr:nvSpPr>
        <xdr:cNvPr id="18" name="Text Box 1"/>
        <xdr:cNvSpPr txBox="1">
          <a:spLocks noChangeArrowheads="1"/>
        </xdr:cNvSpPr>
      </xdr:nvSpPr>
      <xdr:spPr>
        <a:xfrm>
          <a:off x="4648200" y="9058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114300" cy="228600"/>
    <xdr:sp>
      <xdr:nvSpPr>
        <xdr:cNvPr id="19" name="Text Box 1"/>
        <xdr:cNvSpPr txBox="1">
          <a:spLocks noChangeArrowheads="1"/>
        </xdr:cNvSpPr>
      </xdr:nvSpPr>
      <xdr:spPr>
        <a:xfrm>
          <a:off x="4648200" y="10315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14300" cy="228600"/>
    <xdr:sp>
      <xdr:nvSpPr>
        <xdr:cNvPr id="20" name="Text Box 1"/>
        <xdr:cNvSpPr txBox="1">
          <a:spLocks noChangeArrowheads="1"/>
        </xdr:cNvSpPr>
      </xdr:nvSpPr>
      <xdr:spPr>
        <a:xfrm>
          <a:off x="7886700" y="11991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114300" cy="228600"/>
    <xdr:sp>
      <xdr:nvSpPr>
        <xdr:cNvPr id="21" name="Text Box 1"/>
        <xdr:cNvSpPr txBox="1">
          <a:spLocks noChangeArrowheads="1"/>
        </xdr:cNvSpPr>
      </xdr:nvSpPr>
      <xdr:spPr>
        <a:xfrm>
          <a:off x="4648200" y="11991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12</xdr:col>
      <xdr:colOff>0</xdr:colOff>
      <xdr:row>53</xdr:row>
      <xdr:rowOff>0</xdr:rowOff>
    </xdr:from>
    <xdr:ext cx="114300" cy="228600"/>
    <xdr:sp>
      <xdr:nvSpPr>
        <xdr:cNvPr id="22" name="Text Box 1"/>
        <xdr:cNvSpPr txBox="1">
          <a:spLocks noChangeArrowheads="1"/>
        </xdr:cNvSpPr>
      </xdr:nvSpPr>
      <xdr:spPr>
        <a:xfrm>
          <a:off x="7886700" y="11991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114300" cy="228600"/>
    <xdr:sp>
      <xdr:nvSpPr>
        <xdr:cNvPr id="23" name="Text Box 1"/>
        <xdr:cNvSpPr txBox="1">
          <a:spLocks noChangeArrowheads="1"/>
        </xdr:cNvSpPr>
      </xdr:nvSpPr>
      <xdr:spPr>
        <a:xfrm>
          <a:off x="4648200" y="11991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7</xdr:col>
      <xdr:colOff>0</xdr:colOff>
      <xdr:row>56</xdr:row>
      <xdr:rowOff>0</xdr:rowOff>
    </xdr:from>
    <xdr:ext cx="114300" cy="228600"/>
    <xdr:sp>
      <xdr:nvSpPr>
        <xdr:cNvPr id="24" name="Text Box 1"/>
        <xdr:cNvSpPr txBox="1">
          <a:spLocks noChangeArrowheads="1"/>
        </xdr:cNvSpPr>
      </xdr:nvSpPr>
      <xdr:spPr>
        <a:xfrm>
          <a:off x="4648200" y="12620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12</xdr:col>
      <xdr:colOff>0</xdr:colOff>
      <xdr:row>65</xdr:row>
      <xdr:rowOff>0</xdr:rowOff>
    </xdr:from>
    <xdr:ext cx="114300" cy="228600"/>
    <xdr:sp>
      <xdr:nvSpPr>
        <xdr:cNvPr id="25" name="Text Box 1"/>
        <xdr:cNvSpPr txBox="1">
          <a:spLocks noChangeArrowheads="1"/>
        </xdr:cNvSpPr>
      </xdr:nvSpPr>
      <xdr:spPr>
        <a:xfrm>
          <a:off x="7886700" y="14506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28600"/>
    <xdr:sp>
      <xdr:nvSpPr>
        <xdr:cNvPr id="26" name="Text Box 1"/>
        <xdr:cNvSpPr txBox="1">
          <a:spLocks noChangeArrowheads="1"/>
        </xdr:cNvSpPr>
      </xdr:nvSpPr>
      <xdr:spPr>
        <a:xfrm>
          <a:off x="4648200" y="14506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12</xdr:col>
      <xdr:colOff>0</xdr:colOff>
      <xdr:row>65</xdr:row>
      <xdr:rowOff>0</xdr:rowOff>
    </xdr:from>
    <xdr:ext cx="114300" cy="228600"/>
    <xdr:sp>
      <xdr:nvSpPr>
        <xdr:cNvPr id="27" name="Text Box 1"/>
        <xdr:cNvSpPr txBox="1">
          <a:spLocks noChangeArrowheads="1"/>
        </xdr:cNvSpPr>
      </xdr:nvSpPr>
      <xdr:spPr>
        <a:xfrm>
          <a:off x="7886700" y="14506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28600"/>
    <xdr:sp>
      <xdr:nvSpPr>
        <xdr:cNvPr id="28" name="Text Box 1"/>
        <xdr:cNvSpPr txBox="1">
          <a:spLocks noChangeArrowheads="1"/>
        </xdr:cNvSpPr>
      </xdr:nvSpPr>
      <xdr:spPr>
        <a:xfrm>
          <a:off x="4648200" y="14506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68</xdr:row>
      <xdr:rowOff>0</xdr:rowOff>
    </xdr:from>
    <xdr:ext cx="114300" cy="228600"/>
    <xdr:sp>
      <xdr:nvSpPr>
        <xdr:cNvPr id="1" name="Text Box 1"/>
        <xdr:cNvSpPr txBox="1">
          <a:spLocks noChangeArrowheads="1"/>
        </xdr:cNvSpPr>
      </xdr:nvSpPr>
      <xdr:spPr>
        <a:xfrm>
          <a:off x="7677150" y="150590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76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oneCellAnchor>
    <xdr:from>
      <xdr:col>7</xdr:col>
      <xdr:colOff>0</xdr:colOff>
      <xdr:row>60</xdr:row>
      <xdr:rowOff>0</xdr:rowOff>
    </xdr:from>
    <xdr:ext cx="114300" cy="228600"/>
    <xdr:sp>
      <xdr:nvSpPr>
        <xdr:cNvPr id="3" name="Text Box 1"/>
        <xdr:cNvSpPr txBox="1">
          <a:spLocks noChangeArrowheads="1"/>
        </xdr:cNvSpPr>
      </xdr:nvSpPr>
      <xdr:spPr>
        <a:xfrm>
          <a:off x="4552950" y="134588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104775</xdr:rowOff>
    </xdr:from>
    <xdr:ext cx="114300" cy="228600"/>
    <xdr:sp>
      <xdr:nvSpPr>
        <xdr:cNvPr id="4" name="Text Box 1"/>
        <xdr:cNvSpPr txBox="1">
          <a:spLocks noChangeArrowheads="1"/>
        </xdr:cNvSpPr>
      </xdr:nvSpPr>
      <xdr:spPr>
        <a:xfrm>
          <a:off x="7677150" y="6972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twoCellAnchor>
    <xdr:from>
      <xdr:col>5</xdr:col>
      <xdr:colOff>781050</xdr:colOff>
      <xdr:row>2</xdr:row>
      <xdr:rowOff>0</xdr:rowOff>
    </xdr:from>
    <xdr:to>
      <xdr:col>11</xdr:col>
      <xdr:colOff>85725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4124325" y="44767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171450</xdr:colOff>
      <xdr:row>3</xdr:row>
      <xdr:rowOff>0</xdr:rowOff>
    </xdr:from>
    <xdr:to>
      <xdr:col>2</xdr:col>
      <xdr:colOff>1133475</xdr:colOff>
      <xdr:row>3</xdr:row>
      <xdr:rowOff>0</xdr:rowOff>
    </xdr:to>
    <xdr:sp>
      <xdr:nvSpPr>
        <xdr:cNvPr id="6" name="Line 9"/>
        <xdr:cNvSpPr>
          <a:spLocks/>
        </xdr:cNvSpPr>
      </xdr:nvSpPr>
      <xdr:spPr>
        <a:xfrm>
          <a:off x="942975" y="6572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66</xdr:row>
      <xdr:rowOff>0</xdr:rowOff>
    </xdr:from>
    <xdr:ext cx="114300" cy="228600"/>
    <xdr:sp>
      <xdr:nvSpPr>
        <xdr:cNvPr id="1" name="Text Box 1"/>
        <xdr:cNvSpPr txBox="1">
          <a:spLocks noChangeArrowheads="1"/>
        </xdr:cNvSpPr>
      </xdr:nvSpPr>
      <xdr:spPr>
        <a:xfrm>
          <a:off x="7505700" y="16383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14300" cy="228600"/>
    <xdr:sp>
      <xdr:nvSpPr>
        <xdr:cNvPr id="2" name="Text Box 1"/>
        <xdr:cNvSpPr txBox="1">
          <a:spLocks noChangeArrowheads="1"/>
        </xdr:cNvSpPr>
      </xdr:nvSpPr>
      <xdr:spPr>
        <a:xfrm>
          <a:off x="5000625" y="136398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104775</xdr:rowOff>
    </xdr:from>
    <xdr:ext cx="114300" cy="228600"/>
    <xdr:sp>
      <xdr:nvSpPr>
        <xdr:cNvPr id="3" name="Text Box 1"/>
        <xdr:cNvSpPr txBox="1">
          <a:spLocks noChangeArrowheads="1"/>
        </xdr:cNvSpPr>
      </xdr:nvSpPr>
      <xdr:spPr>
        <a:xfrm>
          <a:off x="7505700" y="7010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twoCellAnchor>
    <xdr:from>
      <xdr:col>2</xdr:col>
      <xdr:colOff>180975</xdr:colOff>
      <xdr:row>2</xdr:row>
      <xdr:rowOff>209550</xdr:rowOff>
    </xdr:from>
    <xdr:to>
      <xdr:col>2</xdr:col>
      <xdr:colOff>1143000</xdr:colOff>
      <xdr:row>2</xdr:row>
      <xdr:rowOff>209550</xdr:rowOff>
    </xdr:to>
    <xdr:sp>
      <xdr:nvSpPr>
        <xdr:cNvPr id="4" name="Line 9"/>
        <xdr:cNvSpPr>
          <a:spLocks/>
        </xdr:cNvSpPr>
      </xdr:nvSpPr>
      <xdr:spPr>
        <a:xfrm>
          <a:off x="1019175" y="6667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oneCellAnchor>
    <xdr:from>
      <xdr:col>9</xdr:col>
      <xdr:colOff>0</xdr:colOff>
      <xdr:row>55</xdr:row>
      <xdr:rowOff>0</xdr:rowOff>
    </xdr:from>
    <xdr:ext cx="114300" cy="228600"/>
    <xdr:sp>
      <xdr:nvSpPr>
        <xdr:cNvPr id="5" name="Text Box 1"/>
        <xdr:cNvSpPr txBox="1">
          <a:spLocks noChangeArrowheads="1"/>
        </xdr:cNvSpPr>
      </xdr:nvSpPr>
      <xdr:spPr>
        <a:xfrm>
          <a:off x="7505700" y="13868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14300" cy="228600"/>
    <xdr:sp>
      <xdr:nvSpPr>
        <xdr:cNvPr id="6" name="Text Box 1"/>
        <xdr:cNvSpPr txBox="1">
          <a:spLocks noChangeArrowheads="1"/>
        </xdr:cNvSpPr>
      </xdr:nvSpPr>
      <xdr:spPr>
        <a:xfrm>
          <a:off x="5000625" y="13868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twoCellAnchor>
    <xdr:from>
      <xdr:col>4</xdr:col>
      <xdr:colOff>895350</xdr:colOff>
      <xdr:row>2</xdr:row>
      <xdr:rowOff>9525</xdr:rowOff>
    </xdr:from>
    <xdr:to>
      <xdr:col>8</xdr:col>
      <xdr:colOff>342900</xdr:colOff>
      <xdr:row>2</xdr:row>
      <xdr:rowOff>9525</xdr:rowOff>
    </xdr:to>
    <xdr:sp>
      <xdr:nvSpPr>
        <xdr:cNvPr id="7" name="Line 8"/>
        <xdr:cNvSpPr>
          <a:spLocks/>
        </xdr:cNvSpPr>
      </xdr:nvSpPr>
      <xdr:spPr>
        <a:xfrm>
          <a:off x="3800475" y="4667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65</xdr:row>
      <xdr:rowOff>0</xdr:rowOff>
    </xdr:from>
    <xdr:ext cx="114300" cy="228600"/>
    <xdr:sp>
      <xdr:nvSpPr>
        <xdr:cNvPr id="1" name="Text Box 1"/>
        <xdr:cNvSpPr txBox="1">
          <a:spLocks noChangeArrowheads="1"/>
        </xdr:cNvSpPr>
      </xdr:nvSpPr>
      <xdr:spPr>
        <a:xfrm>
          <a:off x="7600950" y="16535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14300" cy="228600"/>
    <xdr:sp>
      <xdr:nvSpPr>
        <xdr:cNvPr id="2" name="Text Box 1"/>
        <xdr:cNvSpPr txBox="1">
          <a:spLocks noChangeArrowheads="1"/>
        </xdr:cNvSpPr>
      </xdr:nvSpPr>
      <xdr:spPr>
        <a:xfrm>
          <a:off x="5076825" y="13106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104775</xdr:rowOff>
    </xdr:from>
    <xdr:ext cx="114300" cy="228600"/>
    <xdr:sp>
      <xdr:nvSpPr>
        <xdr:cNvPr id="3" name="Text Box 1"/>
        <xdr:cNvSpPr txBox="1">
          <a:spLocks noChangeArrowheads="1"/>
        </xdr:cNvSpPr>
      </xdr:nvSpPr>
      <xdr:spPr>
        <a:xfrm>
          <a:off x="7600950" y="7343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twoCellAnchor>
    <xdr:from>
      <xdr:col>2</xdr:col>
      <xdr:colOff>180975</xdr:colOff>
      <xdr:row>2</xdr:row>
      <xdr:rowOff>209550</xdr:rowOff>
    </xdr:from>
    <xdr:to>
      <xdr:col>2</xdr:col>
      <xdr:colOff>1143000</xdr:colOff>
      <xdr:row>2</xdr:row>
      <xdr:rowOff>209550</xdr:rowOff>
    </xdr:to>
    <xdr:sp>
      <xdr:nvSpPr>
        <xdr:cNvPr id="4" name="Line 9"/>
        <xdr:cNvSpPr>
          <a:spLocks/>
        </xdr:cNvSpPr>
      </xdr:nvSpPr>
      <xdr:spPr>
        <a:xfrm>
          <a:off x="1095375" y="6572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oneCellAnchor>
    <xdr:from>
      <xdr:col>9</xdr:col>
      <xdr:colOff>0</xdr:colOff>
      <xdr:row>51</xdr:row>
      <xdr:rowOff>0</xdr:rowOff>
    </xdr:from>
    <xdr:ext cx="114300" cy="228600"/>
    <xdr:sp>
      <xdr:nvSpPr>
        <xdr:cNvPr id="5" name="Text Box 1"/>
        <xdr:cNvSpPr txBox="1">
          <a:spLocks noChangeArrowheads="1"/>
        </xdr:cNvSpPr>
      </xdr:nvSpPr>
      <xdr:spPr>
        <a:xfrm>
          <a:off x="7600950" y="13335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14300" cy="228600"/>
    <xdr:sp>
      <xdr:nvSpPr>
        <xdr:cNvPr id="6" name="Text Box 1"/>
        <xdr:cNvSpPr txBox="1">
          <a:spLocks noChangeArrowheads="1"/>
        </xdr:cNvSpPr>
      </xdr:nvSpPr>
      <xdr:spPr>
        <a:xfrm>
          <a:off x="5076825" y="133350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twoCellAnchor>
    <xdr:from>
      <xdr:col>4</xdr:col>
      <xdr:colOff>895350</xdr:colOff>
      <xdr:row>2</xdr:row>
      <xdr:rowOff>9525</xdr:rowOff>
    </xdr:from>
    <xdr:to>
      <xdr:col>8</xdr:col>
      <xdr:colOff>342900</xdr:colOff>
      <xdr:row>2</xdr:row>
      <xdr:rowOff>9525</xdr:rowOff>
    </xdr:to>
    <xdr:sp>
      <xdr:nvSpPr>
        <xdr:cNvPr id="7" name="Line 8"/>
        <xdr:cNvSpPr>
          <a:spLocks/>
        </xdr:cNvSpPr>
      </xdr:nvSpPr>
      <xdr:spPr>
        <a:xfrm>
          <a:off x="3876675" y="45720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7"/>
  <sheetViews>
    <sheetView tabSelected="1" zoomScalePageLayoutView="0" workbookViewId="0" topLeftCell="A1">
      <selection activeCell="D15" sqref="D15"/>
    </sheetView>
  </sheetViews>
  <sheetFormatPr defaultColWidth="8.796875" defaultRowHeight="15"/>
  <cols>
    <col min="1" max="1" width="3.5" style="38" customWidth="1"/>
    <col min="2" max="2" width="4.59765625" style="38" customWidth="1"/>
    <col min="3" max="3" width="11.8984375" style="154" customWidth="1"/>
    <col min="4" max="4" width="6.59765625" style="154" customWidth="1"/>
    <col min="5" max="5" width="9.19921875" style="85" customWidth="1"/>
    <col min="6" max="6" width="8.8984375" style="169" customWidth="1"/>
    <col min="7" max="7" width="4.09765625" style="38" customWidth="1"/>
    <col min="8" max="8" width="4.5" style="38" customWidth="1"/>
    <col min="9" max="9" width="8" style="154" customWidth="1"/>
    <col min="10" max="10" width="4.3984375" style="38" customWidth="1"/>
    <col min="11" max="11" width="7.59765625" style="154" customWidth="1"/>
    <col min="12" max="12" width="9.5" style="38" customWidth="1"/>
    <col min="13" max="31" width="9" style="130" customWidth="1"/>
    <col min="32" max="16384" width="9" style="38" customWidth="1"/>
  </cols>
  <sheetData>
    <row r="1" spans="1:31" s="55" customFormat="1" ht="16.5">
      <c r="A1" s="462" t="s">
        <v>114</v>
      </c>
      <c r="B1" s="463"/>
      <c r="C1" s="463"/>
      <c r="D1" s="463"/>
      <c r="E1" s="102"/>
      <c r="F1" s="464" t="s">
        <v>115</v>
      </c>
      <c r="G1" s="465"/>
      <c r="H1" s="465"/>
      <c r="I1" s="465"/>
      <c r="J1" s="465"/>
      <c r="K1" s="465"/>
      <c r="L1" s="465"/>
      <c r="M1" s="127"/>
      <c r="N1" s="127"/>
      <c r="O1" s="127"/>
      <c r="P1" s="127"/>
      <c r="Q1" s="127"/>
      <c r="R1" s="127"/>
      <c r="S1" s="127"/>
      <c r="T1" s="127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</row>
    <row r="2" spans="1:20" ht="18.75">
      <c r="A2" s="464" t="s">
        <v>116</v>
      </c>
      <c r="B2" s="465"/>
      <c r="C2" s="465"/>
      <c r="D2" s="465"/>
      <c r="E2" s="101"/>
      <c r="F2" s="466" t="s">
        <v>117</v>
      </c>
      <c r="G2" s="467"/>
      <c r="H2" s="467"/>
      <c r="I2" s="467"/>
      <c r="J2" s="467"/>
      <c r="K2" s="467"/>
      <c r="L2" s="467"/>
      <c r="M2" s="129"/>
      <c r="N2" s="129"/>
      <c r="O2" s="129"/>
      <c r="P2" s="129"/>
      <c r="Q2" s="129"/>
      <c r="R2" s="129"/>
      <c r="S2" s="129"/>
      <c r="T2" s="129"/>
    </row>
    <row r="3" spans="1:20" ht="16.5" customHeight="1">
      <c r="A3" s="471" t="s">
        <v>118</v>
      </c>
      <c r="B3" s="472"/>
      <c r="C3" s="472"/>
      <c r="D3" s="472"/>
      <c r="E3" s="103"/>
      <c r="F3" s="165"/>
      <c r="K3" s="156"/>
      <c r="L3" s="56"/>
      <c r="M3" s="129"/>
      <c r="N3" s="129"/>
      <c r="O3" s="129"/>
      <c r="P3" s="129"/>
      <c r="Q3" s="129"/>
      <c r="R3" s="129"/>
      <c r="S3" s="129"/>
      <c r="T3" s="129"/>
    </row>
    <row r="4" spans="1:20" ht="67.5" customHeight="1">
      <c r="A4" s="460" t="s">
        <v>216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129"/>
      <c r="N4" s="129"/>
      <c r="O4" s="129"/>
      <c r="P4" s="129"/>
      <c r="Q4" s="129"/>
      <c r="R4" s="129"/>
      <c r="S4" s="129"/>
      <c r="T4" s="129"/>
    </row>
    <row r="5" spans="1:20" ht="13.5" customHeight="1">
      <c r="A5" s="57"/>
      <c r="B5" s="41"/>
      <c r="C5" s="146"/>
      <c r="D5" s="146"/>
      <c r="E5" s="41"/>
      <c r="F5" s="166"/>
      <c r="G5" s="41"/>
      <c r="H5" s="41"/>
      <c r="I5" s="146"/>
      <c r="J5" s="41"/>
      <c r="K5" s="146"/>
      <c r="L5" s="41"/>
      <c r="M5" s="129"/>
      <c r="N5" s="129"/>
      <c r="O5" s="129"/>
      <c r="P5" s="129"/>
      <c r="Q5" s="129"/>
      <c r="R5" s="129"/>
      <c r="S5" s="129"/>
      <c r="T5" s="129"/>
    </row>
    <row r="6" spans="1:31" s="67" customFormat="1" ht="36" customHeight="1">
      <c r="A6" s="64" t="s">
        <v>2</v>
      </c>
      <c r="B6" s="62" t="s">
        <v>119</v>
      </c>
      <c r="C6" s="63" t="s">
        <v>120</v>
      </c>
      <c r="D6" s="65" t="s">
        <v>121</v>
      </c>
      <c r="E6" s="66" t="s">
        <v>211</v>
      </c>
      <c r="F6" s="66" t="s">
        <v>122</v>
      </c>
      <c r="G6" s="66" t="s">
        <v>123</v>
      </c>
      <c r="H6" s="66" t="s">
        <v>201</v>
      </c>
      <c r="I6" s="66" t="s">
        <v>202</v>
      </c>
      <c r="J6" s="66" t="s">
        <v>203</v>
      </c>
      <c r="K6" s="66" t="s">
        <v>204</v>
      </c>
      <c r="L6" s="66" t="s">
        <v>124</v>
      </c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</row>
    <row r="7" spans="1:12" s="194" customFormat="1" ht="16.5" customHeight="1">
      <c r="A7" s="187">
        <v>1</v>
      </c>
      <c r="B7" s="188">
        <v>1</v>
      </c>
      <c r="C7" s="157" t="s">
        <v>11</v>
      </c>
      <c r="D7" s="158" t="s">
        <v>20</v>
      </c>
      <c r="E7" s="189" t="s">
        <v>140</v>
      </c>
      <c r="F7" s="141" t="s">
        <v>32</v>
      </c>
      <c r="G7" s="190">
        <v>91</v>
      </c>
      <c r="H7" s="191">
        <v>88</v>
      </c>
      <c r="I7" s="159" t="s">
        <v>129</v>
      </c>
      <c r="J7" s="192">
        <v>89.5</v>
      </c>
      <c r="K7" s="160" t="s">
        <v>128</v>
      </c>
      <c r="L7" s="193"/>
    </row>
    <row r="8" spans="1:12" s="201" customFormat="1" ht="16.5" customHeight="1">
      <c r="A8" s="187">
        <v>2</v>
      </c>
      <c r="B8" s="195">
        <v>2</v>
      </c>
      <c r="C8" s="147" t="s">
        <v>23</v>
      </c>
      <c r="D8" s="161" t="s">
        <v>24</v>
      </c>
      <c r="E8" s="196" t="s">
        <v>143</v>
      </c>
      <c r="F8" s="140" t="s">
        <v>32</v>
      </c>
      <c r="G8" s="197">
        <v>81</v>
      </c>
      <c r="H8" s="198">
        <v>78</v>
      </c>
      <c r="I8" s="155" t="s">
        <v>130</v>
      </c>
      <c r="J8" s="199">
        <v>79.5</v>
      </c>
      <c r="K8" s="155" t="s">
        <v>129</v>
      </c>
      <c r="L8" s="200"/>
    </row>
    <row r="9" spans="1:12" s="201" customFormat="1" ht="16.5" customHeight="1">
      <c r="A9" s="187">
        <v>3</v>
      </c>
      <c r="B9" s="195">
        <v>3</v>
      </c>
      <c r="C9" s="162" t="s">
        <v>31</v>
      </c>
      <c r="D9" s="163" t="s">
        <v>9</v>
      </c>
      <c r="E9" s="202" t="s">
        <v>150</v>
      </c>
      <c r="F9" s="140" t="s">
        <v>32</v>
      </c>
      <c r="G9" s="197">
        <v>88</v>
      </c>
      <c r="H9" s="203">
        <v>81</v>
      </c>
      <c r="I9" s="155" t="s">
        <v>129</v>
      </c>
      <c r="J9" s="199">
        <v>84.5</v>
      </c>
      <c r="K9" s="155" t="s">
        <v>129</v>
      </c>
      <c r="L9" s="204"/>
    </row>
    <row r="10" spans="1:12" s="201" customFormat="1" ht="16.5" customHeight="1">
      <c r="A10" s="187">
        <v>4</v>
      </c>
      <c r="B10" s="195">
        <v>4</v>
      </c>
      <c r="C10" s="147" t="s">
        <v>16</v>
      </c>
      <c r="D10" s="148" t="s">
        <v>14</v>
      </c>
      <c r="E10" s="202" t="s">
        <v>136</v>
      </c>
      <c r="F10" s="140" t="s">
        <v>32</v>
      </c>
      <c r="G10" s="197">
        <v>76</v>
      </c>
      <c r="H10" s="203">
        <v>63</v>
      </c>
      <c r="I10" s="155" t="s">
        <v>205</v>
      </c>
      <c r="J10" s="199">
        <v>69.5</v>
      </c>
      <c r="K10" s="155" t="s">
        <v>130</v>
      </c>
      <c r="L10" s="200"/>
    </row>
    <row r="11" spans="1:12" s="201" customFormat="1" ht="16.5" customHeight="1">
      <c r="A11" s="187">
        <v>5</v>
      </c>
      <c r="B11" s="195">
        <v>5</v>
      </c>
      <c r="C11" s="147" t="s">
        <v>3</v>
      </c>
      <c r="D11" s="148" t="s">
        <v>4</v>
      </c>
      <c r="E11" s="202" t="s">
        <v>137</v>
      </c>
      <c r="F11" s="140" t="s">
        <v>32</v>
      </c>
      <c r="G11" s="197">
        <v>78</v>
      </c>
      <c r="H11" s="203">
        <v>63</v>
      </c>
      <c r="I11" s="155" t="s">
        <v>205</v>
      </c>
      <c r="J11" s="199">
        <v>70.5</v>
      </c>
      <c r="K11" s="155" t="s">
        <v>130</v>
      </c>
      <c r="L11" s="200"/>
    </row>
    <row r="12" spans="1:12" s="201" customFormat="1" ht="16.5" customHeight="1">
      <c r="A12" s="187">
        <v>6</v>
      </c>
      <c r="B12" s="195">
        <v>6</v>
      </c>
      <c r="C12" s="147" t="s">
        <v>19</v>
      </c>
      <c r="D12" s="148" t="s">
        <v>6</v>
      </c>
      <c r="E12" s="202" t="s">
        <v>139</v>
      </c>
      <c r="F12" s="140" t="s">
        <v>32</v>
      </c>
      <c r="G12" s="197">
        <v>78</v>
      </c>
      <c r="H12" s="203">
        <v>71</v>
      </c>
      <c r="I12" s="155" t="s">
        <v>130</v>
      </c>
      <c r="J12" s="199">
        <v>74.5</v>
      </c>
      <c r="K12" s="155" t="s">
        <v>130</v>
      </c>
      <c r="L12" s="200"/>
    </row>
    <row r="13" spans="1:12" s="201" customFormat="1" ht="16.5" customHeight="1">
      <c r="A13" s="187">
        <v>7</v>
      </c>
      <c r="B13" s="195">
        <v>7</v>
      </c>
      <c r="C13" s="147" t="s">
        <v>3</v>
      </c>
      <c r="D13" s="148" t="s">
        <v>21</v>
      </c>
      <c r="E13" s="202" t="s">
        <v>141</v>
      </c>
      <c r="F13" s="140" t="s">
        <v>32</v>
      </c>
      <c r="G13" s="197">
        <v>78</v>
      </c>
      <c r="H13" s="203">
        <v>68</v>
      </c>
      <c r="I13" s="155" t="s">
        <v>205</v>
      </c>
      <c r="J13" s="199">
        <v>73</v>
      </c>
      <c r="K13" s="155" t="s">
        <v>130</v>
      </c>
      <c r="L13" s="205"/>
    </row>
    <row r="14" spans="1:12" s="201" customFormat="1" ht="16.5" customHeight="1">
      <c r="A14" s="187">
        <v>8</v>
      </c>
      <c r="B14" s="195">
        <v>8</v>
      </c>
      <c r="C14" s="149" t="s">
        <v>22</v>
      </c>
      <c r="D14" s="150" t="s">
        <v>8</v>
      </c>
      <c r="E14" s="202" t="s">
        <v>142</v>
      </c>
      <c r="F14" s="140" t="s">
        <v>32</v>
      </c>
      <c r="G14" s="197">
        <v>76</v>
      </c>
      <c r="H14" s="203">
        <v>63</v>
      </c>
      <c r="I14" s="155" t="s">
        <v>205</v>
      </c>
      <c r="J14" s="199">
        <v>69.5</v>
      </c>
      <c r="K14" s="155" t="s">
        <v>130</v>
      </c>
      <c r="L14" s="200"/>
    </row>
    <row r="15" spans="1:12" s="201" customFormat="1" ht="16.5" customHeight="1">
      <c r="A15" s="187">
        <v>9</v>
      </c>
      <c r="B15" s="195">
        <v>9</v>
      </c>
      <c r="C15" s="151" t="s">
        <v>25</v>
      </c>
      <c r="D15" s="152" t="s">
        <v>1</v>
      </c>
      <c r="E15" s="202" t="s">
        <v>144</v>
      </c>
      <c r="F15" s="140" t="s">
        <v>32</v>
      </c>
      <c r="G15" s="197">
        <v>78</v>
      </c>
      <c r="H15" s="203">
        <v>66</v>
      </c>
      <c r="I15" s="155" t="s">
        <v>205</v>
      </c>
      <c r="J15" s="199">
        <v>72</v>
      </c>
      <c r="K15" s="155" t="s">
        <v>130</v>
      </c>
      <c r="L15" s="206"/>
    </row>
    <row r="16" spans="1:12" s="201" customFormat="1" ht="16.5" customHeight="1">
      <c r="A16" s="187">
        <v>10</v>
      </c>
      <c r="B16" s="195">
        <v>10</v>
      </c>
      <c r="C16" s="147" t="s">
        <v>13</v>
      </c>
      <c r="D16" s="148" t="s">
        <v>26</v>
      </c>
      <c r="E16" s="202" t="s">
        <v>146</v>
      </c>
      <c r="F16" s="140" t="s">
        <v>32</v>
      </c>
      <c r="G16" s="197">
        <v>79</v>
      </c>
      <c r="H16" s="203">
        <v>71</v>
      </c>
      <c r="I16" s="155" t="s">
        <v>130</v>
      </c>
      <c r="J16" s="199">
        <v>75</v>
      </c>
      <c r="K16" s="155" t="s">
        <v>130</v>
      </c>
      <c r="L16" s="204"/>
    </row>
    <row r="17" spans="1:12" s="201" customFormat="1" ht="16.5" customHeight="1">
      <c r="A17" s="187">
        <v>11</v>
      </c>
      <c r="B17" s="195">
        <v>11</v>
      </c>
      <c r="C17" s="151" t="s">
        <v>27</v>
      </c>
      <c r="D17" s="153" t="s">
        <v>10</v>
      </c>
      <c r="E17" s="202" t="s">
        <v>147</v>
      </c>
      <c r="F17" s="140" t="s">
        <v>32</v>
      </c>
      <c r="G17" s="197">
        <v>76</v>
      </c>
      <c r="H17" s="203">
        <v>74</v>
      </c>
      <c r="I17" s="155" t="s">
        <v>130</v>
      </c>
      <c r="J17" s="199">
        <v>75</v>
      </c>
      <c r="K17" s="155" t="s">
        <v>130</v>
      </c>
      <c r="L17" s="200"/>
    </row>
    <row r="18" spans="1:12" s="201" customFormat="1" ht="16.5" customHeight="1">
      <c r="A18" s="187">
        <v>12</v>
      </c>
      <c r="B18" s="195">
        <v>12</v>
      </c>
      <c r="C18" s="151" t="s">
        <v>3</v>
      </c>
      <c r="D18" s="153" t="s">
        <v>28</v>
      </c>
      <c r="E18" s="202" t="s">
        <v>148</v>
      </c>
      <c r="F18" s="140" t="s">
        <v>32</v>
      </c>
      <c r="G18" s="197">
        <v>77</v>
      </c>
      <c r="H18" s="203">
        <v>71</v>
      </c>
      <c r="I18" s="155" t="s">
        <v>130</v>
      </c>
      <c r="J18" s="199">
        <v>74</v>
      </c>
      <c r="K18" s="155" t="s">
        <v>130</v>
      </c>
      <c r="L18" s="200"/>
    </row>
    <row r="19" spans="1:12" s="201" customFormat="1" ht="16.5" customHeight="1">
      <c r="A19" s="187">
        <v>13</v>
      </c>
      <c r="B19" s="195">
        <v>13</v>
      </c>
      <c r="C19" s="151" t="s">
        <v>29</v>
      </c>
      <c r="D19" s="153" t="s">
        <v>30</v>
      </c>
      <c r="E19" s="202" t="s">
        <v>149</v>
      </c>
      <c r="F19" s="140" t="s">
        <v>32</v>
      </c>
      <c r="G19" s="197">
        <v>78</v>
      </c>
      <c r="H19" s="203">
        <v>63</v>
      </c>
      <c r="I19" s="155" t="s">
        <v>205</v>
      </c>
      <c r="J19" s="199">
        <v>70.5</v>
      </c>
      <c r="K19" s="155" t="s">
        <v>130</v>
      </c>
      <c r="L19" s="200"/>
    </row>
    <row r="20" spans="1:12" s="201" customFormat="1" ht="16.5" customHeight="1">
      <c r="A20" s="187">
        <v>14</v>
      </c>
      <c r="B20" s="195">
        <v>14</v>
      </c>
      <c r="C20" s="149" t="s">
        <v>7</v>
      </c>
      <c r="D20" s="164" t="s">
        <v>0</v>
      </c>
      <c r="E20" s="202" t="s">
        <v>133</v>
      </c>
      <c r="F20" s="140" t="s">
        <v>32</v>
      </c>
      <c r="G20" s="197">
        <v>71</v>
      </c>
      <c r="H20" s="203">
        <v>63</v>
      </c>
      <c r="I20" s="155" t="s">
        <v>205</v>
      </c>
      <c r="J20" s="199">
        <v>67</v>
      </c>
      <c r="K20" s="155" t="s">
        <v>205</v>
      </c>
      <c r="L20" s="205"/>
    </row>
    <row r="21" spans="1:12" s="201" customFormat="1" ht="16.5" customHeight="1">
      <c r="A21" s="187">
        <v>15</v>
      </c>
      <c r="B21" s="195">
        <v>15</v>
      </c>
      <c r="C21" s="147" t="s">
        <v>12</v>
      </c>
      <c r="D21" s="148" t="s">
        <v>18</v>
      </c>
      <c r="E21" s="202" t="s">
        <v>135</v>
      </c>
      <c r="F21" s="140" t="s">
        <v>32</v>
      </c>
      <c r="G21" s="197">
        <v>76</v>
      </c>
      <c r="H21" s="203">
        <v>62</v>
      </c>
      <c r="I21" s="155" t="s">
        <v>205</v>
      </c>
      <c r="J21" s="199">
        <v>69</v>
      </c>
      <c r="K21" s="155" t="s">
        <v>205</v>
      </c>
      <c r="L21" s="200"/>
    </row>
    <row r="22" spans="1:12" s="201" customFormat="1" ht="16.5" customHeight="1">
      <c r="A22" s="187">
        <v>16</v>
      </c>
      <c r="B22" s="195">
        <v>16</v>
      </c>
      <c r="C22" s="147" t="s">
        <v>3</v>
      </c>
      <c r="D22" s="148" t="s">
        <v>5</v>
      </c>
      <c r="E22" s="202" t="s">
        <v>138</v>
      </c>
      <c r="F22" s="140" t="s">
        <v>32</v>
      </c>
      <c r="G22" s="197">
        <v>69</v>
      </c>
      <c r="H22" s="203">
        <v>60</v>
      </c>
      <c r="I22" s="155" t="s">
        <v>205</v>
      </c>
      <c r="J22" s="199">
        <v>64.5</v>
      </c>
      <c r="K22" s="155" t="s">
        <v>205</v>
      </c>
      <c r="L22" s="200"/>
    </row>
    <row r="23" spans="1:12" s="201" customFormat="1" ht="16.5" customHeight="1">
      <c r="A23" s="187">
        <v>17</v>
      </c>
      <c r="B23" s="195">
        <v>17</v>
      </c>
      <c r="C23" s="151" t="s">
        <v>12</v>
      </c>
      <c r="D23" s="153" t="s">
        <v>15</v>
      </c>
      <c r="E23" s="202" t="s">
        <v>145</v>
      </c>
      <c r="F23" s="140" t="s">
        <v>32</v>
      </c>
      <c r="G23" s="197">
        <v>78</v>
      </c>
      <c r="H23" s="203">
        <v>50</v>
      </c>
      <c r="I23" s="155" t="s">
        <v>206</v>
      </c>
      <c r="J23" s="199">
        <v>64</v>
      </c>
      <c r="K23" s="155" t="s">
        <v>205</v>
      </c>
      <c r="L23" s="200"/>
    </row>
    <row r="24" spans="1:12" s="201" customFormat="1" ht="16.5" customHeight="1">
      <c r="A24" s="187">
        <v>18</v>
      </c>
      <c r="B24" s="207">
        <v>18</v>
      </c>
      <c r="C24" s="183" t="s">
        <v>17</v>
      </c>
      <c r="D24" s="184" t="s">
        <v>0</v>
      </c>
      <c r="E24" s="208" t="s">
        <v>134</v>
      </c>
      <c r="F24" s="139" t="s">
        <v>32</v>
      </c>
      <c r="G24" s="209">
        <v>67</v>
      </c>
      <c r="H24" s="210">
        <v>50</v>
      </c>
      <c r="I24" s="185" t="s">
        <v>206</v>
      </c>
      <c r="J24" s="211">
        <v>58.5</v>
      </c>
      <c r="K24" s="185" t="s">
        <v>206</v>
      </c>
      <c r="L24" s="212"/>
    </row>
    <row r="25" spans="1:12" s="224" customFormat="1" ht="16.5" customHeight="1">
      <c r="A25" s="187">
        <v>19</v>
      </c>
      <c r="B25" s="213">
        <v>1</v>
      </c>
      <c r="C25" s="320" t="s">
        <v>105</v>
      </c>
      <c r="D25" s="321" t="s">
        <v>106</v>
      </c>
      <c r="E25" s="214" t="s">
        <v>151</v>
      </c>
      <c r="F25" s="186" t="s">
        <v>33</v>
      </c>
      <c r="G25" s="215">
        <v>88</v>
      </c>
      <c r="H25" s="215">
        <v>80</v>
      </c>
      <c r="I25" s="216" t="s">
        <v>129</v>
      </c>
      <c r="J25" s="314">
        <v>84</v>
      </c>
      <c r="K25" s="216" t="s">
        <v>129</v>
      </c>
      <c r="L25" s="217"/>
    </row>
    <row r="26" spans="1:12" s="224" customFormat="1" ht="16.5" customHeight="1">
      <c r="A26" s="187">
        <v>20</v>
      </c>
      <c r="B26" s="218">
        <v>2</v>
      </c>
      <c r="C26" s="322" t="s">
        <v>107</v>
      </c>
      <c r="D26" s="323" t="s">
        <v>108</v>
      </c>
      <c r="E26" s="219" t="s">
        <v>155</v>
      </c>
      <c r="F26" s="70" t="s">
        <v>33</v>
      </c>
      <c r="G26" s="220">
        <v>80</v>
      </c>
      <c r="H26" s="221">
        <v>71</v>
      </c>
      <c r="I26" s="155" t="s">
        <v>130</v>
      </c>
      <c r="J26" s="315">
        <v>75.5</v>
      </c>
      <c r="K26" s="155" t="s">
        <v>130</v>
      </c>
      <c r="L26" s="222"/>
    </row>
    <row r="27" spans="1:12" s="224" customFormat="1" ht="16.5" customHeight="1">
      <c r="A27" s="187">
        <v>21</v>
      </c>
      <c r="B27" s="218">
        <v>3</v>
      </c>
      <c r="C27" s="322" t="s">
        <v>100</v>
      </c>
      <c r="D27" s="323" t="s">
        <v>84</v>
      </c>
      <c r="E27" s="219" t="s">
        <v>158</v>
      </c>
      <c r="F27" s="70" t="s">
        <v>33</v>
      </c>
      <c r="G27" s="220">
        <v>78</v>
      </c>
      <c r="H27" s="221">
        <v>71</v>
      </c>
      <c r="I27" s="155" t="s">
        <v>130</v>
      </c>
      <c r="J27" s="315">
        <v>74.5</v>
      </c>
      <c r="K27" s="155" t="s">
        <v>130</v>
      </c>
      <c r="L27" s="222"/>
    </row>
    <row r="28" spans="1:12" s="224" customFormat="1" ht="16.5" customHeight="1">
      <c r="A28" s="187">
        <v>22</v>
      </c>
      <c r="B28" s="218">
        <v>4</v>
      </c>
      <c r="C28" s="322" t="s">
        <v>104</v>
      </c>
      <c r="D28" s="323" t="s">
        <v>110</v>
      </c>
      <c r="E28" s="219" t="s">
        <v>159</v>
      </c>
      <c r="F28" s="70" t="s">
        <v>33</v>
      </c>
      <c r="G28" s="220">
        <v>81</v>
      </c>
      <c r="H28" s="221">
        <v>75</v>
      </c>
      <c r="I28" s="155" t="s">
        <v>130</v>
      </c>
      <c r="J28" s="315">
        <v>78</v>
      </c>
      <c r="K28" s="155" t="s">
        <v>130</v>
      </c>
      <c r="L28" s="222"/>
    </row>
    <row r="29" spans="1:12" s="224" customFormat="1" ht="16.5" customHeight="1">
      <c r="A29" s="187">
        <v>23</v>
      </c>
      <c r="B29" s="218">
        <v>5</v>
      </c>
      <c r="C29" s="322" t="s">
        <v>101</v>
      </c>
      <c r="D29" s="323" t="s">
        <v>102</v>
      </c>
      <c r="E29" s="219" t="s">
        <v>160</v>
      </c>
      <c r="F29" s="70" t="s">
        <v>33</v>
      </c>
      <c r="G29" s="223">
        <v>75</v>
      </c>
      <c r="H29" s="221">
        <v>67</v>
      </c>
      <c r="I29" s="155" t="s">
        <v>205</v>
      </c>
      <c r="J29" s="315">
        <v>71</v>
      </c>
      <c r="K29" s="155" t="s">
        <v>130</v>
      </c>
      <c r="L29" s="222"/>
    </row>
    <row r="30" spans="1:12" s="224" customFormat="1" ht="16.5" customHeight="1">
      <c r="A30" s="187">
        <v>24</v>
      </c>
      <c r="B30" s="218">
        <v>6</v>
      </c>
      <c r="C30" s="322" t="s">
        <v>111</v>
      </c>
      <c r="D30" s="323" t="s">
        <v>112</v>
      </c>
      <c r="E30" s="219" t="s">
        <v>161</v>
      </c>
      <c r="F30" s="70" t="s">
        <v>33</v>
      </c>
      <c r="G30" s="221">
        <v>82</v>
      </c>
      <c r="H30" s="221">
        <v>74</v>
      </c>
      <c r="I30" s="155" t="s">
        <v>130</v>
      </c>
      <c r="J30" s="315">
        <v>78</v>
      </c>
      <c r="K30" s="155" t="s">
        <v>130</v>
      </c>
      <c r="L30" s="222"/>
    </row>
    <row r="31" spans="1:12" s="224" customFormat="1" ht="16.5" customHeight="1">
      <c r="A31" s="187">
        <v>25</v>
      </c>
      <c r="B31" s="218">
        <v>7</v>
      </c>
      <c r="C31" s="322" t="s">
        <v>103</v>
      </c>
      <c r="D31" s="324" t="s">
        <v>90</v>
      </c>
      <c r="E31" s="219" t="s">
        <v>162</v>
      </c>
      <c r="F31" s="70" t="s">
        <v>33</v>
      </c>
      <c r="G31" s="221">
        <v>79</v>
      </c>
      <c r="H31" s="221">
        <v>76</v>
      </c>
      <c r="I31" s="155" t="s">
        <v>130</v>
      </c>
      <c r="J31" s="315">
        <v>77.5</v>
      </c>
      <c r="K31" s="155" t="s">
        <v>130</v>
      </c>
      <c r="L31" s="222"/>
    </row>
    <row r="32" spans="1:12" s="224" customFormat="1" ht="16.5" customHeight="1">
      <c r="A32" s="187">
        <v>26</v>
      </c>
      <c r="B32" s="218">
        <v>8</v>
      </c>
      <c r="C32" s="322" t="s">
        <v>31</v>
      </c>
      <c r="D32" s="323" t="s">
        <v>54</v>
      </c>
      <c r="E32" s="219" t="s">
        <v>164</v>
      </c>
      <c r="F32" s="70" t="s">
        <v>33</v>
      </c>
      <c r="G32" s="223">
        <v>82</v>
      </c>
      <c r="H32" s="221">
        <v>68</v>
      </c>
      <c r="I32" s="155" t="s">
        <v>205</v>
      </c>
      <c r="J32" s="315">
        <v>75</v>
      </c>
      <c r="K32" s="155" t="s">
        <v>130</v>
      </c>
      <c r="L32" s="222"/>
    </row>
    <row r="33" spans="1:12" s="224" customFormat="1" ht="16.5" customHeight="1">
      <c r="A33" s="187">
        <v>27</v>
      </c>
      <c r="B33" s="218">
        <v>9</v>
      </c>
      <c r="C33" s="322" t="s">
        <v>98</v>
      </c>
      <c r="D33" s="323" t="s">
        <v>5</v>
      </c>
      <c r="E33" s="219" t="s">
        <v>152</v>
      </c>
      <c r="F33" s="70" t="s">
        <v>33</v>
      </c>
      <c r="G33" s="220">
        <v>73</v>
      </c>
      <c r="H33" s="221">
        <v>51</v>
      </c>
      <c r="I33" s="155" t="s">
        <v>206</v>
      </c>
      <c r="J33" s="315">
        <v>62</v>
      </c>
      <c r="K33" s="155" t="s">
        <v>205</v>
      </c>
      <c r="L33" s="222"/>
    </row>
    <row r="34" spans="1:12" s="224" customFormat="1" ht="16.5" customHeight="1">
      <c r="A34" s="187">
        <v>28</v>
      </c>
      <c r="B34" s="218">
        <v>10</v>
      </c>
      <c r="C34" s="322" t="s">
        <v>60</v>
      </c>
      <c r="D34" s="224" t="s">
        <v>7</v>
      </c>
      <c r="E34" s="225" t="s">
        <v>153</v>
      </c>
      <c r="F34" s="70" t="s">
        <v>33</v>
      </c>
      <c r="G34" s="220">
        <v>72</v>
      </c>
      <c r="H34" s="221">
        <v>51</v>
      </c>
      <c r="I34" s="155" t="s">
        <v>206</v>
      </c>
      <c r="J34" s="315">
        <v>61.5</v>
      </c>
      <c r="K34" s="155" t="s">
        <v>205</v>
      </c>
      <c r="L34" s="222"/>
    </row>
    <row r="35" spans="1:12" s="224" customFormat="1" ht="16.5" customHeight="1">
      <c r="A35" s="187">
        <v>29</v>
      </c>
      <c r="B35" s="218">
        <v>11</v>
      </c>
      <c r="C35" s="322" t="s">
        <v>99</v>
      </c>
      <c r="D35" s="323" t="s">
        <v>7</v>
      </c>
      <c r="E35" s="219" t="s">
        <v>154</v>
      </c>
      <c r="F35" s="70" t="s">
        <v>33</v>
      </c>
      <c r="G35" s="221">
        <v>73</v>
      </c>
      <c r="H35" s="221">
        <v>51</v>
      </c>
      <c r="I35" s="155" t="s">
        <v>206</v>
      </c>
      <c r="J35" s="315">
        <v>62</v>
      </c>
      <c r="K35" s="155" t="s">
        <v>205</v>
      </c>
      <c r="L35" s="222"/>
    </row>
    <row r="36" spans="1:12" s="224" customFormat="1" ht="16.5" customHeight="1">
      <c r="A36" s="187">
        <v>30</v>
      </c>
      <c r="B36" s="218">
        <v>12</v>
      </c>
      <c r="C36" s="322" t="s">
        <v>109</v>
      </c>
      <c r="D36" s="323" t="s">
        <v>8</v>
      </c>
      <c r="E36" s="219" t="s">
        <v>157</v>
      </c>
      <c r="F36" s="70" t="s">
        <v>33</v>
      </c>
      <c r="G36" s="220">
        <v>80</v>
      </c>
      <c r="H36" s="221">
        <v>55</v>
      </c>
      <c r="I36" s="155" t="s">
        <v>206</v>
      </c>
      <c r="J36" s="315">
        <v>67.5</v>
      </c>
      <c r="K36" s="155" t="s">
        <v>205</v>
      </c>
      <c r="L36" s="222"/>
    </row>
    <row r="37" spans="1:12" s="224" customFormat="1" ht="16.5" customHeight="1">
      <c r="A37" s="187">
        <v>31</v>
      </c>
      <c r="B37" s="218">
        <v>13</v>
      </c>
      <c r="C37" s="322" t="s">
        <v>97</v>
      </c>
      <c r="D37" s="323" t="s">
        <v>92</v>
      </c>
      <c r="E37" s="219" t="s">
        <v>165</v>
      </c>
      <c r="F37" s="70" t="s">
        <v>33</v>
      </c>
      <c r="G37" s="223">
        <v>64</v>
      </c>
      <c r="H37" s="221">
        <v>66</v>
      </c>
      <c r="I37" s="155" t="s">
        <v>205</v>
      </c>
      <c r="J37" s="315">
        <v>65</v>
      </c>
      <c r="K37" s="155" t="s">
        <v>205</v>
      </c>
      <c r="L37" s="222"/>
    </row>
    <row r="38" spans="1:12" s="224" customFormat="1" ht="16.5" customHeight="1">
      <c r="A38" s="187">
        <v>32</v>
      </c>
      <c r="B38" s="218">
        <v>14</v>
      </c>
      <c r="C38" s="322" t="s">
        <v>104</v>
      </c>
      <c r="D38" s="323" t="s">
        <v>70</v>
      </c>
      <c r="E38" s="219" t="s">
        <v>166</v>
      </c>
      <c r="F38" s="70" t="s">
        <v>33</v>
      </c>
      <c r="G38" s="223">
        <v>72</v>
      </c>
      <c r="H38" s="221">
        <v>66</v>
      </c>
      <c r="I38" s="155" t="s">
        <v>205</v>
      </c>
      <c r="J38" s="315">
        <v>69</v>
      </c>
      <c r="K38" s="155" t="s">
        <v>205</v>
      </c>
      <c r="L38" s="222"/>
    </row>
    <row r="39" spans="1:12" s="224" customFormat="1" ht="16.5" customHeight="1">
      <c r="A39" s="187">
        <v>33</v>
      </c>
      <c r="B39" s="226">
        <v>15</v>
      </c>
      <c r="C39" s="325" t="s">
        <v>95</v>
      </c>
      <c r="D39" s="326" t="s">
        <v>96</v>
      </c>
      <c r="E39" s="227" t="s">
        <v>163</v>
      </c>
      <c r="F39" s="142" t="s">
        <v>33</v>
      </c>
      <c r="G39" s="228">
        <v>63</v>
      </c>
      <c r="H39" s="229">
        <v>37</v>
      </c>
      <c r="I39" s="185" t="s">
        <v>131</v>
      </c>
      <c r="J39" s="316">
        <v>50</v>
      </c>
      <c r="K39" s="185" t="s">
        <v>206</v>
      </c>
      <c r="L39" s="230"/>
    </row>
    <row r="40" spans="1:12" s="236" customFormat="1" ht="16.5" customHeight="1">
      <c r="A40" s="187">
        <v>34</v>
      </c>
      <c r="B40" s="213">
        <v>1</v>
      </c>
      <c r="C40" s="231" t="s">
        <v>53</v>
      </c>
      <c r="D40" s="232" t="s">
        <v>54</v>
      </c>
      <c r="E40" s="233" t="s">
        <v>178</v>
      </c>
      <c r="F40" s="143" t="s">
        <v>36</v>
      </c>
      <c r="G40" s="234">
        <v>95</v>
      </c>
      <c r="H40" s="234">
        <v>94</v>
      </c>
      <c r="I40" s="216" t="s">
        <v>128</v>
      </c>
      <c r="J40" s="312">
        <v>94.5</v>
      </c>
      <c r="K40" s="216" t="s">
        <v>128</v>
      </c>
      <c r="L40" s="235"/>
    </row>
    <row r="41" spans="1:12" s="236" customFormat="1" ht="16.5" customHeight="1">
      <c r="A41" s="187">
        <v>35</v>
      </c>
      <c r="B41" s="218">
        <v>2</v>
      </c>
      <c r="C41" s="237" t="s">
        <v>46</v>
      </c>
      <c r="D41" s="238" t="s">
        <v>47</v>
      </c>
      <c r="E41" s="239" t="s">
        <v>174</v>
      </c>
      <c r="F41" s="71" t="s">
        <v>36</v>
      </c>
      <c r="G41" s="240">
        <v>90</v>
      </c>
      <c r="H41" s="240">
        <v>85</v>
      </c>
      <c r="I41" s="155" t="s">
        <v>129</v>
      </c>
      <c r="J41" s="313">
        <v>87.5</v>
      </c>
      <c r="K41" s="155" t="s">
        <v>129</v>
      </c>
      <c r="L41" s="241"/>
    </row>
    <row r="42" spans="1:12" s="236" customFormat="1" ht="16.5" customHeight="1">
      <c r="A42" s="187">
        <v>36</v>
      </c>
      <c r="B42" s="218">
        <v>3</v>
      </c>
      <c r="C42" s="237" t="s">
        <v>3</v>
      </c>
      <c r="D42" s="238" t="s">
        <v>37</v>
      </c>
      <c r="E42" s="239" t="s">
        <v>168</v>
      </c>
      <c r="F42" s="71" t="s">
        <v>36</v>
      </c>
      <c r="G42" s="242">
        <v>75</v>
      </c>
      <c r="H42" s="242">
        <v>75</v>
      </c>
      <c r="I42" s="155" t="s">
        <v>130</v>
      </c>
      <c r="J42" s="313">
        <v>75</v>
      </c>
      <c r="K42" s="155" t="s">
        <v>130</v>
      </c>
      <c r="L42" s="243"/>
    </row>
    <row r="43" spans="1:12" s="236" customFormat="1" ht="16.5" customHeight="1">
      <c r="A43" s="187">
        <v>37</v>
      </c>
      <c r="B43" s="218">
        <v>4</v>
      </c>
      <c r="C43" s="237" t="s">
        <v>40</v>
      </c>
      <c r="D43" s="244" t="s">
        <v>41</v>
      </c>
      <c r="E43" s="239" t="s">
        <v>171</v>
      </c>
      <c r="F43" s="71" t="s">
        <v>36</v>
      </c>
      <c r="G43" s="240">
        <v>80</v>
      </c>
      <c r="H43" s="240">
        <v>70</v>
      </c>
      <c r="I43" s="155" t="s">
        <v>130</v>
      </c>
      <c r="J43" s="313">
        <v>75</v>
      </c>
      <c r="K43" s="155" t="s">
        <v>130</v>
      </c>
      <c r="L43" s="241"/>
    </row>
    <row r="44" spans="1:12" s="236" customFormat="1" ht="16.5" customHeight="1">
      <c r="A44" s="187">
        <v>38</v>
      </c>
      <c r="B44" s="218">
        <v>5</v>
      </c>
      <c r="C44" s="237" t="s">
        <v>42</v>
      </c>
      <c r="D44" s="238" t="s">
        <v>43</v>
      </c>
      <c r="E44" s="239" t="s">
        <v>172</v>
      </c>
      <c r="F44" s="71" t="s">
        <v>36</v>
      </c>
      <c r="G44" s="240">
        <v>80</v>
      </c>
      <c r="H44" s="240">
        <v>75</v>
      </c>
      <c r="I44" s="155" t="s">
        <v>130</v>
      </c>
      <c r="J44" s="313">
        <v>77.5</v>
      </c>
      <c r="K44" s="155" t="s">
        <v>130</v>
      </c>
      <c r="L44" s="241"/>
    </row>
    <row r="45" spans="1:12" s="236" customFormat="1" ht="16.5" customHeight="1">
      <c r="A45" s="187">
        <v>39</v>
      </c>
      <c r="B45" s="218">
        <v>6</v>
      </c>
      <c r="C45" s="248" t="s">
        <v>51</v>
      </c>
      <c r="D45" s="249" t="s">
        <v>52</v>
      </c>
      <c r="E45" s="239" t="s">
        <v>177</v>
      </c>
      <c r="F45" s="71" t="s">
        <v>36</v>
      </c>
      <c r="G45" s="240">
        <v>78</v>
      </c>
      <c r="H45" s="240">
        <v>63</v>
      </c>
      <c r="I45" s="155" t="s">
        <v>205</v>
      </c>
      <c r="J45" s="313">
        <v>70.5</v>
      </c>
      <c r="K45" s="155" t="s">
        <v>130</v>
      </c>
      <c r="L45" s="241"/>
    </row>
    <row r="46" spans="1:12" s="236" customFormat="1" ht="16.5" customHeight="1">
      <c r="A46" s="187">
        <v>40</v>
      </c>
      <c r="B46" s="218">
        <v>7</v>
      </c>
      <c r="C46" s="237" t="s">
        <v>3</v>
      </c>
      <c r="D46" s="244" t="s">
        <v>38</v>
      </c>
      <c r="E46" s="239" t="s">
        <v>169</v>
      </c>
      <c r="F46" s="71" t="s">
        <v>36</v>
      </c>
      <c r="G46" s="240">
        <v>70</v>
      </c>
      <c r="H46" s="240">
        <v>60</v>
      </c>
      <c r="I46" s="155" t="s">
        <v>205</v>
      </c>
      <c r="J46" s="313">
        <v>65</v>
      </c>
      <c r="K46" s="155" t="s">
        <v>205</v>
      </c>
      <c r="L46" s="241"/>
    </row>
    <row r="47" spans="1:12" s="236" customFormat="1" ht="16.5" customHeight="1">
      <c r="A47" s="187">
        <v>41</v>
      </c>
      <c r="B47" s="218">
        <v>8</v>
      </c>
      <c r="C47" s="251" t="s">
        <v>3</v>
      </c>
      <c r="D47" s="252" t="s">
        <v>39</v>
      </c>
      <c r="E47" s="247" t="s">
        <v>170</v>
      </c>
      <c r="F47" s="71" t="s">
        <v>36</v>
      </c>
      <c r="G47" s="240">
        <v>70</v>
      </c>
      <c r="H47" s="240">
        <v>54</v>
      </c>
      <c r="I47" s="155" t="s">
        <v>206</v>
      </c>
      <c r="J47" s="313">
        <v>62</v>
      </c>
      <c r="K47" s="155" t="s">
        <v>205</v>
      </c>
      <c r="L47" s="241"/>
    </row>
    <row r="48" spans="1:12" s="236" customFormat="1" ht="16.5" customHeight="1">
      <c r="A48" s="187">
        <v>42</v>
      </c>
      <c r="B48" s="218">
        <v>9</v>
      </c>
      <c r="C48" s="245" t="s">
        <v>48</v>
      </c>
      <c r="D48" s="246" t="s">
        <v>49</v>
      </c>
      <c r="E48" s="247" t="s">
        <v>175</v>
      </c>
      <c r="F48" s="71" t="s">
        <v>36</v>
      </c>
      <c r="G48" s="240">
        <v>70</v>
      </c>
      <c r="H48" s="240">
        <v>65</v>
      </c>
      <c r="I48" s="155" t="s">
        <v>205</v>
      </c>
      <c r="J48" s="313">
        <v>67.5</v>
      </c>
      <c r="K48" s="155" t="s">
        <v>205</v>
      </c>
      <c r="L48" s="241"/>
    </row>
    <row r="49" spans="1:12" s="236" customFormat="1" ht="16.5" customHeight="1">
      <c r="A49" s="187">
        <v>43</v>
      </c>
      <c r="B49" s="218">
        <v>10</v>
      </c>
      <c r="C49" s="237" t="s">
        <v>34</v>
      </c>
      <c r="D49" s="238" t="s">
        <v>50</v>
      </c>
      <c r="E49" s="239" t="s">
        <v>176</v>
      </c>
      <c r="F49" s="71" t="s">
        <v>36</v>
      </c>
      <c r="G49" s="240">
        <v>77</v>
      </c>
      <c r="H49" s="240">
        <v>60</v>
      </c>
      <c r="I49" s="155" t="s">
        <v>205</v>
      </c>
      <c r="J49" s="313">
        <v>68.5</v>
      </c>
      <c r="K49" s="155" t="s">
        <v>205</v>
      </c>
      <c r="L49" s="241"/>
    </row>
    <row r="50" spans="1:12" s="236" customFormat="1" ht="16.5" customHeight="1">
      <c r="A50" s="187">
        <v>44</v>
      </c>
      <c r="B50" s="218">
        <v>11</v>
      </c>
      <c r="C50" s="237" t="s">
        <v>55</v>
      </c>
      <c r="D50" s="238" t="s">
        <v>56</v>
      </c>
      <c r="E50" s="250" t="s">
        <v>179</v>
      </c>
      <c r="F50" s="71" t="s">
        <v>36</v>
      </c>
      <c r="G50" s="240">
        <v>70</v>
      </c>
      <c r="H50" s="240">
        <v>60</v>
      </c>
      <c r="I50" s="155" t="s">
        <v>205</v>
      </c>
      <c r="J50" s="313">
        <v>65</v>
      </c>
      <c r="K50" s="155" t="s">
        <v>205</v>
      </c>
      <c r="L50" s="241"/>
    </row>
    <row r="51" spans="1:12" s="236" customFormat="1" ht="16.5" customHeight="1">
      <c r="A51" s="187">
        <v>45</v>
      </c>
      <c r="B51" s="218">
        <v>12</v>
      </c>
      <c r="C51" s="237" t="s">
        <v>34</v>
      </c>
      <c r="D51" s="244" t="s">
        <v>35</v>
      </c>
      <c r="E51" s="239" t="s">
        <v>167</v>
      </c>
      <c r="F51" s="71" t="s">
        <v>36</v>
      </c>
      <c r="G51" s="240">
        <v>60</v>
      </c>
      <c r="H51" s="240">
        <v>50</v>
      </c>
      <c r="I51" s="155" t="s">
        <v>206</v>
      </c>
      <c r="J51" s="313">
        <v>55</v>
      </c>
      <c r="K51" s="155" t="s">
        <v>206</v>
      </c>
      <c r="L51" s="241"/>
    </row>
    <row r="52" spans="1:12" s="236" customFormat="1" ht="16.5" customHeight="1">
      <c r="A52" s="187">
        <v>46</v>
      </c>
      <c r="B52" s="218">
        <v>13</v>
      </c>
      <c r="C52" s="253" t="s">
        <v>44</v>
      </c>
      <c r="D52" s="254" t="s">
        <v>43</v>
      </c>
      <c r="E52" s="247" t="s">
        <v>173</v>
      </c>
      <c r="F52" s="71" t="s">
        <v>36</v>
      </c>
      <c r="G52" s="240">
        <v>60</v>
      </c>
      <c r="H52" s="240">
        <v>53</v>
      </c>
      <c r="I52" s="155" t="s">
        <v>206</v>
      </c>
      <c r="J52" s="313">
        <v>56.5</v>
      </c>
      <c r="K52" s="155" t="s">
        <v>206</v>
      </c>
      <c r="L52" s="241"/>
    </row>
    <row r="53" spans="1:12" s="236" customFormat="1" ht="16.5" customHeight="1">
      <c r="A53" s="187">
        <v>47</v>
      </c>
      <c r="B53" s="226">
        <v>14</v>
      </c>
      <c r="C53" s="255" t="s">
        <v>45</v>
      </c>
      <c r="D53" s="256" t="s">
        <v>7</v>
      </c>
      <c r="E53" s="257" t="s">
        <v>168</v>
      </c>
      <c r="F53" s="72" t="s">
        <v>36</v>
      </c>
      <c r="G53" s="258">
        <v>54</v>
      </c>
      <c r="H53" s="258">
        <v>50</v>
      </c>
      <c r="I53" s="185" t="s">
        <v>206</v>
      </c>
      <c r="J53" s="317">
        <v>52</v>
      </c>
      <c r="K53" s="185" t="s">
        <v>206</v>
      </c>
      <c r="L53" s="241"/>
    </row>
    <row r="54" spans="1:12" s="236" customFormat="1" ht="16.5" customHeight="1">
      <c r="A54" s="187">
        <v>48</v>
      </c>
      <c r="B54" s="213">
        <v>1</v>
      </c>
      <c r="C54" s="231" t="s">
        <v>57</v>
      </c>
      <c r="D54" s="259" t="s">
        <v>58</v>
      </c>
      <c r="E54" s="260" t="s">
        <v>180</v>
      </c>
      <c r="F54" s="143" t="s">
        <v>59</v>
      </c>
      <c r="G54" s="261">
        <v>77</v>
      </c>
      <c r="H54" s="262">
        <v>63</v>
      </c>
      <c r="I54" s="216" t="s">
        <v>205</v>
      </c>
      <c r="J54" s="312">
        <v>70</v>
      </c>
      <c r="K54" s="216" t="s">
        <v>130</v>
      </c>
      <c r="L54" s="263"/>
    </row>
    <row r="55" spans="1:12" s="236" customFormat="1" ht="16.5" customHeight="1">
      <c r="A55" s="187">
        <v>49</v>
      </c>
      <c r="B55" s="218">
        <v>2</v>
      </c>
      <c r="C55" s="237" t="s">
        <v>60</v>
      </c>
      <c r="D55" s="244" t="s">
        <v>63</v>
      </c>
      <c r="E55" s="264" t="s">
        <v>181</v>
      </c>
      <c r="F55" s="71" t="s">
        <v>59</v>
      </c>
      <c r="G55" s="265">
        <v>75</v>
      </c>
      <c r="H55" s="266">
        <v>65</v>
      </c>
      <c r="I55" s="155" t="s">
        <v>205</v>
      </c>
      <c r="J55" s="313">
        <v>70</v>
      </c>
      <c r="K55" s="155" t="s">
        <v>130</v>
      </c>
      <c r="L55" s="263"/>
    </row>
    <row r="56" spans="1:12" s="236" customFormat="1" ht="16.5" customHeight="1">
      <c r="A56" s="187">
        <v>50</v>
      </c>
      <c r="B56" s="218">
        <v>3</v>
      </c>
      <c r="C56" s="253" t="s">
        <v>31</v>
      </c>
      <c r="D56" s="254" t="s">
        <v>49</v>
      </c>
      <c r="E56" s="264" t="s">
        <v>210</v>
      </c>
      <c r="F56" s="71" t="s">
        <v>59</v>
      </c>
      <c r="G56" s="265">
        <v>77</v>
      </c>
      <c r="H56" s="266">
        <v>70</v>
      </c>
      <c r="I56" s="155" t="s">
        <v>130</v>
      </c>
      <c r="J56" s="313">
        <v>73.5</v>
      </c>
      <c r="K56" s="155" t="s">
        <v>130</v>
      </c>
      <c r="L56" s="263"/>
    </row>
    <row r="57" spans="1:12" s="236" customFormat="1" ht="16.5" customHeight="1">
      <c r="A57" s="187">
        <v>51</v>
      </c>
      <c r="B57" s="218">
        <v>4</v>
      </c>
      <c r="C57" s="237" t="s">
        <v>64</v>
      </c>
      <c r="D57" s="238" t="s">
        <v>49</v>
      </c>
      <c r="E57" s="264" t="s">
        <v>182</v>
      </c>
      <c r="F57" s="71" t="s">
        <v>59</v>
      </c>
      <c r="G57" s="265">
        <v>70</v>
      </c>
      <c r="H57" s="266">
        <v>66</v>
      </c>
      <c r="I57" s="155" t="s">
        <v>205</v>
      </c>
      <c r="J57" s="313">
        <v>68</v>
      </c>
      <c r="K57" s="155" t="s">
        <v>205</v>
      </c>
      <c r="L57" s="263"/>
    </row>
    <row r="58" spans="1:12" s="236" customFormat="1" ht="16.5" customHeight="1">
      <c r="A58" s="187">
        <v>52</v>
      </c>
      <c r="B58" s="218">
        <v>5</v>
      </c>
      <c r="C58" s="237" t="s">
        <v>67</v>
      </c>
      <c r="D58" s="238" t="s">
        <v>68</v>
      </c>
      <c r="E58" s="267" t="s">
        <v>184</v>
      </c>
      <c r="F58" s="71" t="s">
        <v>59</v>
      </c>
      <c r="G58" s="265">
        <v>75</v>
      </c>
      <c r="H58" s="266">
        <v>50</v>
      </c>
      <c r="I58" s="155" t="s">
        <v>206</v>
      </c>
      <c r="J58" s="313">
        <v>62.5</v>
      </c>
      <c r="K58" s="155" t="s">
        <v>205</v>
      </c>
      <c r="L58" s="263"/>
    </row>
    <row r="59" spans="1:12" s="236" customFormat="1" ht="16.5" customHeight="1">
      <c r="A59" s="187">
        <v>53</v>
      </c>
      <c r="B59" s="218">
        <v>6</v>
      </c>
      <c r="C59" s="237" t="s">
        <v>69</v>
      </c>
      <c r="D59" s="238" t="s">
        <v>70</v>
      </c>
      <c r="E59" s="267" t="s">
        <v>155</v>
      </c>
      <c r="F59" s="71" t="s">
        <v>59</v>
      </c>
      <c r="G59" s="265">
        <v>74</v>
      </c>
      <c r="H59" s="266">
        <v>51</v>
      </c>
      <c r="I59" s="155" t="s">
        <v>206</v>
      </c>
      <c r="J59" s="313">
        <v>62.5</v>
      </c>
      <c r="K59" s="155" t="s">
        <v>205</v>
      </c>
      <c r="L59" s="263"/>
    </row>
    <row r="60" spans="1:12" s="236" customFormat="1" ht="16.5" customHeight="1">
      <c r="A60" s="187">
        <v>54</v>
      </c>
      <c r="B60" s="218">
        <v>7</v>
      </c>
      <c r="C60" s="237" t="s">
        <v>19</v>
      </c>
      <c r="D60" s="236" t="s">
        <v>9</v>
      </c>
      <c r="E60" s="268">
        <v>34530</v>
      </c>
      <c r="F60" s="71" t="s">
        <v>59</v>
      </c>
      <c r="G60" s="269">
        <v>55</v>
      </c>
      <c r="H60" s="266">
        <v>64</v>
      </c>
      <c r="I60" s="155" t="s">
        <v>205</v>
      </c>
      <c r="J60" s="313">
        <v>59.5</v>
      </c>
      <c r="K60" s="155" t="s">
        <v>205</v>
      </c>
      <c r="L60" s="263"/>
    </row>
    <row r="61" spans="1:12" s="236" customFormat="1" ht="16.5" customHeight="1">
      <c r="A61" s="187">
        <v>55</v>
      </c>
      <c r="B61" s="218">
        <v>8</v>
      </c>
      <c r="C61" s="237" t="s">
        <v>61</v>
      </c>
      <c r="D61" s="244" t="s">
        <v>62</v>
      </c>
      <c r="E61" s="264" t="s">
        <v>156</v>
      </c>
      <c r="F61" s="71" t="s">
        <v>59</v>
      </c>
      <c r="G61" s="265">
        <v>75</v>
      </c>
      <c r="H61" s="266">
        <v>35</v>
      </c>
      <c r="I61" s="155" t="s">
        <v>131</v>
      </c>
      <c r="J61" s="313">
        <v>55</v>
      </c>
      <c r="K61" s="155" t="s">
        <v>206</v>
      </c>
      <c r="L61" s="263"/>
    </row>
    <row r="62" spans="1:12" s="236" customFormat="1" ht="16.5" customHeight="1">
      <c r="A62" s="187">
        <v>56</v>
      </c>
      <c r="B62" s="218">
        <v>9</v>
      </c>
      <c r="C62" s="245" t="s">
        <v>65</v>
      </c>
      <c r="D62" s="246" t="s">
        <v>66</v>
      </c>
      <c r="E62" s="267" t="s">
        <v>183</v>
      </c>
      <c r="F62" s="71" t="s">
        <v>59</v>
      </c>
      <c r="G62" s="265">
        <v>70</v>
      </c>
      <c r="H62" s="266">
        <v>42</v>
      </c>
      <c r="I62" s="155" t="s">
        <v>131</v>
      </c>
      <c r="J62" s="313">
        <v>56</v>
      </c>
      <c r="K62" s="155" t="s">
        <v>206</v>
      </c>
      <c r="L62" s="263"/>
    </row>
    <row r="63" spans="1:12" s="277" customFormat="1" ht="16.5" customHeight="1">
      <c r="A63" s="187">
        <v>57</v>
      </c>
      <c r="B63" s="218">
        <v>10</v>
      </c>
      <c r="C63" s="270" t="s">
        <v>60</v>
      </c>
      <c r="D63" s="271" t="s">
        <v>47</v>
      </c>
      <c r="E63" s="272" t="s">
        <v>208</v>
      </c>
      <c r="F63" s="144" t="s">
        <v>59</v>
      </c>
      <c r="G63" s="273"/>
      <c r="H63" s="274"/>
      <c r="I63" s="155"/>
      <c r="J63" s="275"/>
      <c r="K63" s="276" t="s">
        <v>217</v>
      </c>
      <c r="L63" s="273" t="s">
        <v>207</v>
      </c>
    </row>
    <row r="64" spans="1:12" s="277" customFormat="1" ht="16.5" customHeight="1">
      <c r="A64" s="187">
        <v>58</v>
      </c>
      <c r="B64" s="218">
        <v>11</v>
      </c>
      <c r="C64" s="278" t="s">
        <v>113</v>
      </c>
      <c r="D64" s="279" t="s">
        <v>9</v>
      </c>
      <c r="E64" s="272" t="s">
        <v>209</v>
      </c>
      <c r="F64" s="144" t="s">
        <v>59</v>
      </c>
      <c r="G64" s="273"/>
      <c r="H64" s="274"/>
      <c r="I64" s="155"/>
      <c r="J64" s="318"/>
      <c r="K64" s="276" t="s">
        <v>217</v>
      </c>
      <c r="L64" s="273" t="s">
        <v>207</v>
      </c>
    </row>
    <row r="65" spans="1:12" s="277" customFormat="1" ht="16.5" customHeight="1">
      <c r="A65" s="187">
        <v>59</v>
      </c>
      <c r="B65" s="226">
        <v>12</v>
      </c>
      <c r="C65" s="280" t="s">
        <v>3</v>
      </c>
      <c r="D65" s="281" t="s">
        <v>71</v>
      </c>
      <c r="E65" s="282" t="s">
        <v>214</v>
      </c>
      <c r="F65" s="145" t="s">
        <v>59</v>
      </c>
      <c r="G65" s="283"/>
      <c r="H65" s="284"/>
      <c r="I65" s="285"/>
      <c r="J65" s="319"/>
      <c r="K65" s="285" t="s">
        <v>217</v>
      </c>
      <c r="L65" s="283" t="s">
        <v>207</v>
      </c>
    </row>
    <row r="66" spans="1:12" s="201" customFormat="1" ht="16.5" customHeight="1">
      <c r="A66" s="187">
        <v>60</v>
      </c>
      <c r="B66" s="213">
        <v>1</v>
      </c>
      <c r="C66" s="286" t="s">
        <v>73</v>
      </c>
      <c r="D66" s="287" t="s">
        <v>47</v>
      </c>
      <c r="E66" s="288" t="s">
        <v>186</v>
      </c>
      <c r="F66" s="143" t="s">
        <v>94</v>
      </c>
      <c r="G66" s="289">
        <v>88</v>
      </c>
      <c r="H66" s="290">
        <v>89</v>
      </c>
      <c r="I66" s="216" t="s">
        <v>129</v>
      </c>
      <c r="J66" s="291">
        <v>88.5</v>
      </c>
      <c r="K66" s="216" t="s">
        <v>129</v>
      </c>
      <c r="L66" s="217"/>
    </row>
    <row r="67" spans="1:12" s="201" customFormat="1" ht="16.5" customHeight="1">
      <c r="A67" s="187">
        <v>61</v>
      </c>
      <c r="B67" s="195">
        <v>2</v>
      </c>
      <c r="C67" s="292" t="s">
        <v>76</v>
      </c>
      <c r="D67" s="293" t="s">
        <v>77</v>
      </c>
      <c r="E67" s="202" t="s">
        <v>188</v>
      </c>
      <c r="F67" s="71" t="s">
        <v>94</v>
      </c>
      <c r="G67" s="294">
        <v>86</v>
      </c>
      <c r="H67" s="203">
        <v>88</v>
      </c>
      <c r="I67" s="155" t="s">
        <v>129</v>
      </c>
      <c r="J67" s="295">
        <v>87</v>
      </c>
      <c r="K67" s="155" t="s">
        <v>129</v>
      </c>
      <c r="L67" s="222"/>
    </row>
    <row r="68" spans="1:12" s="201" customFormat="1" ht="16.5" customHeight="1">
      <c r="A68" s="187">
        <v>62</v>
      </c>
      <c r="B68" s="195">
        <v>3</v>
      </c>
      <c r="C68" s="292" t="s">
        <v>132</v>
      </c>
      <c r="D68" s="293" t="s">
        <v>5</v>
      </c>
      <c r="E68" s="202" t="s">
        <v>179</v>
      </c>
      <c r="F68" s="71" t="s">
        <v>94</v>
      </c>
      <c r="G68" s="294">
        <v>75</v>
      </c>
      <c r="H68" s="203">
        <v>70</v>
      </c>
      <c r="I68" s="155" t="s">
        <v>130</v>
      </c>
      <c r="J68" s="295">
        <v>72.5</v>
      </c>
      <c r="K68" s="155" t="s">
        <v>130</v>
      </c>
      <c r="L68" s="222"/>
    </row>
    <row r="69" spans="1:12" s="201" customFormat="1" ht="16.5" customHeight="1">
      <c r="A69" s="187">
        <v>63</v>
      </c>
      <c r="B69" s="195">
        <v>4</v>
      </c>
      <c r="C69" s="292" t="s">
        <v>74</v>
      </c>
      <c r="D69" s="296" t="s">
        <v>75</v>
      </c>
      <c r="E69" s="202" t="s">
        <v>187</v>
      </c>
      <c r="F69" s="71" t="s">
        <v>94</v>
      </c>
      <c r="G69" s="294">
        <v>74</v>
      </c>
      <c r="H69" s="203">
        <v>77</v>
      </c>
      <c r="I69" s="155" t="s">
        <v>130</v>
      </c>
      <c r="J69" s="295">
        <v>75.5</v>
      </c>
      <c r="K69" s="155" t="s">
        <v>130</v>
      </c>
      <c r="L69" s="222"/>
    </row>
    <row r="70" spans="1:12" s="201" customFormat="1" ht="16.5" customHeight="1">
      <c r="A70" s="187">
        <v>64</v>
      </c>
      <c r="B70" s="195">
        <v>5</v>
      </c>
      <c r="C70" s="292" t="s">
        <v>78</v>
      </c>
      <c r="D70" s="296" t="s">
        <v>79</v>
      </c>
      <c r="E70" s="202" t="s">
        <v>189</v>
      </c>
      <c r="F70" s="71" t="s">
        <v>94</v>
      </c>
      <c r="G70" s="294">
        <v>80</v>
      </c>
      <c r="H70" s="203">
        <v>70</v>
      </c>
      <c r="I70" s="155" t="s">
        <v>130</v>
      </c>
      <c r="J70" s="295">
        <v>75</v>
      </c>
      <c r="K70" s="155" t="s">
        <v>130</v>
      </c>
      <c r="L70" s="222"/>
    </row>
    <row r="71" spans="1:12" s="201" customFormat="1" ht="16.5" customHeight="1">
      <c r="A71" s="187">
        <v>65</v>
      </c>
      <c r="B71" s="195">
        <v>6</v>
      </c>
      <c r="C71" s="292" t="s">
        <v>80</v>
      </c>
      <c r="D71" s="296" t="s">
        <v>79</v>
      </c>
      <c r="E71" s="202" t="s">
        <v>190</v>
      </c>
      <c r="F71" s="71" t="s">
        <v>94</v>
      </c>
      <c r="G71" s="294">
        <v>74</v>
      </c>
      <c r="H71" s="203">
        <v>70</v>
      </c>
      <c r="I71" s="155" t="s">
        <v>130</v>
      </c>
      <c r="J71" s="295">
        <v>72</v>
      </c>
      <c r="K71" s="155" t="s">
        <v>130</v>
      </c>
      <c r="L71" s="222"/>
    </row>
    <row r="72" spans="1:12" s="201" customFormat="1" ht="16.5" customHeight="1">
      <c r="A72" s="187">
        <v>66</v>
      </c>
      <c r="B72" s="195">
        <v>7</v>
      </c>
      <c r="C72" s="297" t="s">
        <v>82</v>
      </c>
      <c r="D72" s="298" t="s">
        <v>1</v>
      </c>
      <c r="E72" s="202" t="s">
        <v>192</v>
      </c>
      <c r="F72" s="71" t="s">
        <v>94</v>
      </c>
      <c r="G72" s="294">
        <v>70</v>
      </c>
      <c r="H72" s="203">
        <v>70</v>
      </c>
      <c r="I72" s="155" t="s">
        <v>130</v>
      </c>
      <c r="J72" s="295">
        <v>70</v>
      </c>
      <c r="K72" s="155" t="s">
        <v>130</v>
      </c>
      <c r="L72" s="222"/>
    </row>
    <row r="73" spans="1:12" s="201" customFormat="1" ht="16.5" customHeight="1">
      <c r="A73" s="187">
        <v>67</v>
      </c>
      <c r="B73" s="195">
        <v>8</v>
      </c>
      <c r="C73" s="299" t="s">
        <v>83</v>
      </c>
      <c r="D73" s="300" t="s">
        <v>84</v>
      </c>
      <c r="E73" s="202" t="s">
        <v>193</v>
      </c>
      <c r="F73" s="71" t="s">
        <v>94</v>
      </c>
      <c r="G73" s="294">
        <v>76</v>
      </c>
      <c r="H73" s="203">
        <v>77</v>
      </c>
      <c r="I73" s="155" t="s">
        <v>130</v>
      </c>
      <c r="J73" s="295">
        <v>76.5</v>
      </c>
      <c r="K73" s="155" t="s">
        <v>130</v>
      </c>
      <c r="L73" s="222"/>
    </row>
    <row r="74" spans="1:12" s="201" customFormat="1" ht="16.5" customHeight="1">
      <c r="A74" s="187">
        <v>68</v>
      </c>
      <c r="B74" s="195">
        <v>9</v>
      </c>
      <c r="C74" s="292" t="s">
        <v>53</v>
      </c>
      <c r="D74" s="293" t="s">
        <v>85</v>
      </c>
      <c r="E74" s="202" t="s">
        <v>194</v>
      </c>
      <c r="F74" s="71" t="s">
        <v>94</v>
      </c>
      <c r="G74" s="294">
        <v>77</v>
      </c>
      <c r="H74" s="203">
        <v>76</v>
      </c>
      <c r="I74" s="155" t="s">
        <v>130</v>
      </c>
      <c r="J74" s="295">
        <v>76.5</v>
      </c>
      <c r="K74" s="155" t="s">
        <v>130</v>
      </c>
      <c r="L74" s="222"/>
    </row>
    <row r="75" spans="1:12" s="201" customFormat="1" ht="16.5" customHeight="1">
      <c r="A75" s="187">
        <v>69</v>
      </c>
      <c r="B75" s="195">
        <v>10</v>
      </c>
      <c r="C75" s="292" t="s">
        <v>86</v>
      </c>
      <c r="D75" s="293" t="s">
        <v>87</v>
      </c>
      <c r="E75" s="202" t="s">
        <v>195</v>
      </c>
      <c r="F75" s="71" t="s">
        <v>94</v>
      </c>
      <c r="G75" s="294">
        <v>75</v>
      </c>
      <c r="H75" s="203">
        <v>74</v>
      </c>
      <c r="I75" s="155" t="s">
        <v>130</v>
      </c>
      <c r="J75" s="295">
        <v>74.5</v>
      </c>
      <c r="K75" s="155" t="s">
        <v>130</v>
      </c>
      <c r="L75" s="222"/>
    </row>
    <row r="76" spans="1:12" s="201" customFormat="1" ht="16.5" customHeight="1">
      <c r="A76" s="187">
        <v>70</v>
      </c>
      <c r="B76" s="195">
        <v>11</v>
      </c>
      <c r="C76" s="292" t="s">
        <v>88</v>
      </c>
      <c r="D76" s="293" t="s">
        <v>15</v>
      </c>
      <c r="E76" s="202" t="s">
        <v>196</v>
      </c>
      <c r="F76" s="71" t="s">
        <v>94</v>
      </c>
      <c r="G76" s="294">
        <v>73</v>
      </c>
      <c r="H76" s="203">
        <v>75</v>
      </c>
      <c r="I76" s="155" t="s">
        <v>130</v>
      </c>
      <c r="J76" s="295">
        <v>74</v>
      </c>
      <c r="K76" s="155" t="s">
        <v>130</v>
      </c>
      <c r="L76" s="222"/>
    </row>
    <row r="77" spans="1:12" s="201" customFormat="1" ht="16.5" customHeight="1">
      <c r="A77" s="187">
        <v>71</v>
      </c>
      <c r="B77" s="195">
        <v>12</v>
      </c>
      <c r="C77" s="301" t="s">
        <v>89</v>
      </c>
      <c r="D77" s="302" t="s">
        <v>90</v>
      </c>
      <c r="E77" s="202" t="s">
        <v>197</v>
      </c>
      <c r="F77" s="71" t="s">
        <v>94</v>
      </c>
      <c r="G77" s="294">
        <v>77</v>
      </c>
      <c r="H77" s="203">
        <v>76</v>
      </c>
      <c r="I77" s="155" t="s">
        <v>130</v>
      </c>
      <c r="J77" s="295">
        <v>76.5</v>
      </c>
      <c r="K77" s="155" t="s">
        <v>130</v>
      </c>
      <c r="L77" s="222"/>
    </row>
    <row r="78" spans="1:12" s="201" customFormat="1" ht="16.5" customHeight="1">
      <c r="A78" s="187">
        <v>72</v>
      </c>
      <c r="B78" s="195">
        <v>13</v>
      </c>
      <c r="C78" s="297" t="s">
        <v>89</v>
      </c>
      <c r="D78" s="303" t="s">
        <v>91</v>
      </c>
      <c r="E78" s="202" t="s">
        <v>198</v>
      </c>
      <c r="F78" s="71" t="s">
        <v>94</v>
      </c>
      <c r="G78" s="294">
        <v>70</v>
      </c>
      <c r="H78" s="203">
        <v>75</v>
      </c>
      <c r="I78" s="155" t="s">
        <v>130</v>
      </c>
      <c r="J78" s="295">
        <v>72.5</v>
      </c>
      <c r="K78" s="155" t="s">
        <v>130</v>
      </c>
      <c r="L78" s="222"/>
    </row>
    <row r="79" spans="1:12" s="201" customFormat="1" ht="16.5" customHeight="1">
      <c r="A79" s="187">
        <v>73</v>
      </c>
      <c r="B79" s="195">
        <v>14</v>
      </c>
      <c r="C79" s="297" t="s">
        <v>3</v>
      </c>
      <c r="D79" s="303" t="s">
        <v>54</v>
      </c>
      <c r="E79" s="202" t="s">
        <v>199</v>
      </c>
      <c r="F79" s="71" t="s">
        <v>94</v>
      </c>
      <c r="G79" s="294">
        <v>70</v>
      </c>
      <c r="H79" s="203">
        <v>74</v>
      </c>
      <c r="I79" s="155" t="s">
        <v>130</v>
      </c>
      <c r="J79" s="295">
        <v>72</v>
      </c>
      <c r="K79" s="155" t="s">
        <v>130</v>
      </c>
      <c r="L79" s="222"/>
    </row>
    <row r="80" spans="1:12" s="201" customFormat="1" ht="16.5" customHeight="1">
      <c r="A80" s="187">
        <v>74</v>
      </c>
      <c r="B80" s="195">
        <v>15</v>
      </c>
      <c r="C80" s="297" t="s">
        <v>93</v>
      </c>
      <c r="D80" s="303" t="s">
        <v>30</v>
      </c>
      <c r="E80" s="202" t="s">
        <v>200</v>
      </c>
      <c r="F80" s="71" t="s">
        <v>94</v>
      </c>
      <c r="G80" s="294">
        <v>71</v>
      </c>
      <c r="H80" s="203">
        <v>75</v>
      </c>
      <c r="I80" s="155" t="s">
        <v>130</v>
      </c>
      <c r="J80" s="295">
        <v>73</v>
      </c>
      <c r="K80" s="155" t="s">
        <v>130</v>
      </c>
      <c r="L80" s="222"/>
    </row>
    <row r="81" spans="1:12" s="201" customFormat="1" ht="16.5" customHeight="1">
      <c r="A81" s="187">
        <v>75</v>
      </c>
      <c r="B81" s="195">
        <v>16</v>
      </c>
      <c r="C81" s="304" t="s">
        <v>3</v>
      </c>
      <c r="D81" s="300" t="s">
        <v>72</v>
      </c>
      <c r="E81" s="196" t="s">
        <v>185</v>
      </c>
      <c r="F81" s="71" t="s">
        <v>94</v>
      </c>
      <c r="G81" s="294">
        <v>76</v>
      </c>
      <c r="H81" s="198">
        <v>60</v>
      </c>
      <c r="I81" s="155" t="s">
        <v>205</v>
      </c>
      <c r="J81" s="295">
        <v>68</v>
      </c>
      <c r="K81" s="155" t="s">
        <v>205</v>
      </c>
      <c r="L81" s="305"/>
    </row>
    <row r="82" spans="1:12" s="311" customFormat="1" ht="16.5" customHeight="1">
      <c r="A82" s="306">
        <v>76</v>
      </c>
      <c r="B82" s="207">
        <v>17</v>
      </c>
      <c r="C82" s="307" t="s">
        <v>81</v>
      </c>
      <c r="D82" s="308" t="s">
        <v>1</v>
      </c>
      <c r="E82" s="208" t="s">
        <v>191</v>
      </c>
      <c r="F82" s="72" t="s">
        <v>94</v>
      </c>
      <c r="G82" s="309">
        <v>50</v>
      </c>
      <c r="H82" s="210">
        <v>75</v>
      </c>
      <c r="I82" s="185" t="s">
        <v>130</v>
      </c>
      <c r="J82" s="310">
        <v>62.5</v>
      </c>
      <c r="K82" s="185" t="s">
        <v>205</v>
      </c>
      <c r="L82" s="230"/>
    </row>
    <row r="83" spans="3:31" s="61" customFormat="1" ht="27" customHeight="1">
      <c r="C83" s="154"/>
      <c r="D83" s="154"/>
      <c r="E83" s="60"/>
      <c r="F83" s="167"/>
      <c r="H83" s="470" t="s">
        <v>218</v>
      </c>
      <c r="I83" s="470"/>
      <c r="J83" s="470"/>
      <c r="K83" s="470"/>
      <c r="L83" s="470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s="123" customFormat="1" ht="17.25" customHeight="1">
      <c r="A84" s="468" t="s">
        <v>125</v>
      </c>
      <c r="B84" s="469"/>
      <c r="C84" s="469"/>
      <c r="D84" s="469"/>
      <c r="E84" s="121"/>
      <c r="F84" s="168"/>
      <c r="H84" s="468" t="s">
        <v>126</v>
      </c>
      <c r="I84" s="468"/>
      <c r="J84" s="468"/>
      <c r="K84" s="468"/>
      <c r="L84" s="468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</row>
    <row r="85" spans="5:6" ht="15.75">
      <c r="E85" s="40"/>
      <c r="F85" s="167"/>
    </row>
    <row r="86" spans="5:6" ht="15.75">
      <c r="E86" s="40"/>
      <c r="F86" s="167"/>
    </row>
    <row r="87" spans="1:31" s="54" customFormat="1" ht="27" customHeight="1">
      <c r="A87" s="466" t="s">
        <v>212</v>
      </c>
      <c r="B87" s="467"/>
      <c r="C87" s="467"/>
      <c r="D87" s="467"/>
      <c r="E87" s="39"/>
      <c r="F87" s="168"/>
      <c r="H87" s="466" t="s">
        <v>127</v>
      </c>
      <c r="I87" s="466"/>
      <c r="J87" s="466"/>
      <c r="K87" s="466"/>
      <c r="L87" s="466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</row>
  </sheetData>
  <sheetProtection/>
  <autoFilter ref="F1:F87"/>
  <mergeCells count="11">
    <mergeCell ref="A87:D87"/>
    <mergeCell ref="H83:L83"/>
    <mergeCell ref="H84:L84"/>
    <mergeCell ref="H87:L87"/>
    <mergeCell ref="A3:D3"/>
    <mergeCell ref="A4:L4"/>
    <mergeCell ref="A1:D1"/>
    <mergeCell ref="F1:L1"/>
    <mergeCell ref="A2:D2"/>
    <mergeCell ref="F2:L2"/>
    <mergeCell ref="A84:D84"/>
  </mergeCells>
  <printOptions horizontalCentered="1"/>
  <pageMargins left="0.85" right="0.5" top="0.45" bottom="0.45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7"/>
  <sheetViews>
    <sheetView zoomScalePageLayoutView="0" workbookViewId="0" topLeftCell="A1">
      <selection activeCell="K32" sqref="K32"/>
    </sheetView>
  </sheetViews>
  <sheetFormatPr defaultColWidth="8.796875" defaultRowHeight="15"/>
  <cols>
    <col min="1" max="1" width="3.5" style="38" customWidth="1"/>
    <col min="2" max="2" width="4.59765625" style="38" customWidth="1"/>
    <col min="3" max="3" width="11.8984375" style="38" customWidth="1"/>
    <col min="4" max="4" width="6.59765625" style="38" customWidth="1"/>
    <col min="5" max="5" width="8.5" style="85" customWidth="1"/>
    <col min="6" max="6" width="8.59765625" style="40" customWidth="1"/>
    <col min="7" max="7" width="4.09765625" style="38" customWidth="1"/>
    <col min="8" max="8" width="4.5" style="38" customWidth="1"/>
    <col min="9" max="9" width="7.59765625" style="38" customWidth="1"/>
    <col min="10" max="10" width="4.19921875" style="38" customWidth="1"/>
    <col min="11" max="11" width="7.5" style="38" customWidth="1"/>
    <col min="12" max="12" width="9" style="120" customWidth="1"/>
    <col min="13" max="31" width="9" style="130" customWidth="1"/>
    <col min="32" max="16384" width="9" style="38" customWidth="1"/>
  </cols>
  <sheetData>
    <row r="1" spans="1:31" s="55" customFormat="1" ht="16.5">
      <c r="A1" s="462" t="s">
        <v>114</v>
      </c>
      <c r="B1" s="463"/>
      <c r="C1" s="463"/>
      <c r="D1" s="463"/>
      <c r="E1" s="102"/>
      <c r="F1" s="464" t="s">
        <v>115</v>
      </c>
      <c r="G1" s="465"/>
      <c r="H1" s="465"/>
      <c r="I1" s="465"/>
      <c r="J1" s="465"/>
      <c r="K1" s="465"/>
      <c r="L1" s="465"/>
      <c r="M1" s="127"/>
      <c r="N1" s="127"/>
      <c r="O1" s="127"/>
      <c r="P1" s="127"/>
      <c r="Q1" s="127"/>
      <c r="R1" s="127"/>
      <c r="S1" s="127"/>
      <c r="T1" s="127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</row>
    <row r="2" spans="1:20" ht="18.75">
      <c r="A2" s="464" t="s">
        <v>116</v>
      </c>
      <c r="B2" s="465"/>
      <c r="C2" s="465"/>
      <c r="D2" s="465"/>
      <c r="E2" s="101"/>
      <c r="F2" s="466" t="s">
        <v>117</v>
      </c>
      <c r="G2" s="467"/>
      <c r="H2" s="467"/>
      <c r="I2" s="467"/>
      <c r="J2" s="467"/>
      <c r="K2" s="467"/>
      <c r="L2" s="467"/>
      <c r="M2" s="129"/>
      <c r="N2" s="129"/>
      <c r="O2" s="129"/>
      <c r="P2" s="129"/>
      <c r="Q2" s="129"/>
      <c r="R2" s="129"/>
      <c r="S2" s="129"/>
      <c r="T2" s="129"/>
    </row>
    <row r="3" spans="1:20" ht="16.5" customHeight="1">
      <c r="A3" s="471" t="s">
        <v>118</v>
      </c>
      <c r="B3" s="472"/>
      <c r="C3" s="472"/>
      <c r="D3" s="472"/>
      <c r="E3" s="103"/>
      <c r="F3" s="124"/>
      <c r="K3" s="40"/>
      <c r="L3" s="170"/>
      <c r="M3" s="129"/>
      <c r="N3" s="129"/>
      <c r="O3" s="129"/>
      <c r="P3" s="129"/>
      <c r="Q3" s="129"/>
      <c r="R3" s="129"/>
      <c r="S3" s="129"/>
      <c r="T3" s="129"/>
    </row>
    <row r="4" spans="1:20" ht="69" customHeight="1">
      <c r="A4" s="460" t="s">
        <v>213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129"/>
      <c r="N4" s="129"/>
      <c r="O4" s="129"/>
      <c r="P4" s="129"/>
      <c r="Q4" s="129"/>
      <c r="R4" s="129"/>
      <c r="S4" s="129"/>
      <c r="T4" s="129"/>
    </row>
    <row r="5" spans="1:20" ht="14.25" customHeight="1">
      <c r="A5" s="57"/>
      <c r="B5" s="41"/>
      <c r="C5" s="41"/>
      <c r="D5" s="41"/>
      <c r="E5" s="41"/>
      <c r="F5" s="125"/>
      <c r="G5" s="41"/>
      <c r="H5" s="41"/>
      <c r="I5" s="41"/>
      <c r="J5" s="41"/>
      <c r="K5" s="41"/>
      <c r="L5" s="125"/>
      <c r="M5" s="129"/>
      <c r="N5" s="129"/>
      <c r="O5" s="129"/>
      <c r="P5" s="129"/>
      <c r="Q5" s="129"/>
      <c r="R5" s="129"/>
      <c r="S5" s="129"/>
      <c r="T5" s="129"/>
    </row>
    <row r="6" spans="1:31" s="67" customFormat="1" ht="42.75" customHeight="1">
      <c r="A6" s="64" t="s">
        <v>2</v>
      </c>
      <c r="B6" s="62" t="s">
        <v>119</v>
      </c>
      <c r="C6" s="63" t="s">
        <v>120</v>
      </c>
      <c r="D6" s="65" t="s">
        <v>121</v>
      </c>
      <c r="E6" s="66" t="s">
        <v>211</v>
      </c>
      <c r="F6" s="66" t="s">
        <v>122</v>
      </c>
      <c r="G6" s="66" t="s">
        <v>123</v>
      </c>
      <c r="H6" s="66" t="s">
        <v>201</v>
      </c>
      <c r="I6" s="66" t="s">
        <v>202</v>
      </c>
      <c r="J6" s="66" t="s">
        <v>203</v>
      </c>
      <c r="K6" s="66" t="s">
        <v>204</v>
      </c>
      <c r="L6" s="171" t="s">
        <v>124</v>
      </c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</row>
    <row r="7" spans="1:12" ht="16.5" customHeight="1">
      <c r="A7" s="42">
        <v>1</v>
      </c>
      <c r="B7" s="43">
        <v>1</v>
      </c>
      <c r="C7" s="1" t="s">
        <v>7</v>
      </c>
      <c r="D7" s="2" t="s">
        <v>0</v>
      </c>
      <c r="E7" s="81" t="s">
        <v>133</v>
      </c>
      <c r="F7" s="68" t="s">
        <v>32</v>
      </c>
      <c r="G7" s="73">
        <v>71</v>
      </c>
      <c r="H7" s="74">
        <v>63</v>
      </c>
      <c r="I7" s="46" t="str">
        <f aca="true" t="shared" si="0" ref="I7:I37">IF(H7&lt;30,"Kém",IF(H7&lt;=49,"Yếu",IF(H7&lt;=59,"TB",IF(H7&lt;=69,"TBK",IF(H7&lt;=79,"Khá",IF(H7&lt;=89,"Tốt","Xuất sắc"))))))</f>
        <v>TBK</v>
      </c>
      <c r="J7" s="75">
        <f>(G7+H7)/2</f>
        <v>67</v>
      </c>
      <c r="K7" s="46" t="s">
        <v>205</v>
      </c>
      <c r="L7" s="172"/>
    </row>
    <row r="8" spans="1:12" ht="16.5" customHeight="1">
      <c r="A8" s="44">
        <v>2</v>
      </c>
      <c r="B8" s="45">
        <v>2</v>
      </c>
      <c r="C8" s="3" t="s">
        <v>17</v>
      </c>
      <c r="D8" s="4" t="s">
        <v>0</v>
      </c>
      <c r="E8" s="82" t="s">
        <v>134</v>
      </c>
      <c r="F8" s="69" t="s">
        <v>32</v>
      </c>
      <c r="G8" s="76">
        <v>67</v>
      </c>
      <c r="H8" s="77">
        <v>50</v>
      </c>
      <c r="I8" s="46" t="str">
        <f t="shared" si="0"/>
        <v>TB</v>
      </c>
      <c r="J8" s="78">
        <f aca="true" t="shared" si="1" ref="J8:J24">(G8+H8)/2</f>
        <v>58.5</v>
      </c>
      <c r="K8" s="46" t="str">
        <f>IF(J8&lt;30,"Kém",IF(J8&lt;=49,"Yếu",IF(J8&lt;=59,"TB",IF(J8&lt;=69,"TBK",IF(J8&lt;=79,"Khá",IF(J8&lt;=89,"Tốt","Xuất sắc"))))))</f>
        <v>TB</v>
      </c>
      <c r="L8" s="173"/>
    </row>
    <row r="9" spans="1:12" ht="16.5" customHeight="1">
      <c r="A9" s="44">
        <v>3</v>
      </c>
      <c r="B9" s="45">
        <v>3</v>
      </c>
      <c r="C9" s="3" t="s">
        <v>12</v>
      </c>
      <c r="D9" s="5" t="s">
        <v>18</v>
      </c>
      <c r="E9" s="82" t="s">
        <v>135</v>
      </c>
      <c r="F9" s="69" t="s">
        <v>32</v>
      </c>
      <c r="G9" s="76">
        <v>76</v>
      </c>
      <c r="H9" s="77">
        <v>62</v>
      </c>
      <c r="I9" s="46" t="str">
        <f t="shared" si="0"/>
        <v>TBK</v>
      </c>
      <c r="J9" s="78">
        <f t="shared" si="1"/>
        <v>69</v>
      </c>
      <c r="K9" s="46" t="s">
        <v>205</v>
      </c>
      <c r="L9" s="173"/>
    </row>
    <row r="10" spans="1:12" ht="16.5" customHeight="1">
      <c r="A10" s="44">
        <v>4</v>
      </c>
      <c r="B10" s="45">
        <v>4</v>
      </c>
      <c r="C10" s="3" t="s">
        <v>16</v>
      </c>
      <c r="D10" s="5" t="s">
        <v>14</v>
      </c>
      <c r="E10" s="82" t="s">
        <v>136</v>
      </c>
      <c r="F10" s="69" t="s">
        <v>32</v>
      </c>
      <c r="G10" s="76">
        <v>76</v>
      </c>
      <c r="H10" s="77">
        <v>63</v>
      </c>
      <c r="I10" s="46" t="str">
        <f t="shared" si="0"/>
        <v>TBK</v>
      </c>
      <c r="J10" s="78">
        <f t="shared" si="1"/>
        <v>69.5</v>
      </c>
      <c r="K10" s="46" t="str">
        <f>IF(J10&lt;30,"Kém",IF(J10&lt;=49,"Yếu",IF(J10&lt;=59,"TB",IF(J10&lt;=69,"TBK",IF(J10&lt;=79,"Khá",IF(J10&lt;=89,"Tốt","Xuất sắc"))))))</f>
        <v>Khá</v>
      </c>
      <c r="L10" s="173"/>
    </row>
    <row r="11" spans="1:12" ht="16.5" customHeight="1">
      <c r="A11" s="44">
        <v>5</v>
      </c>
      <c r="B11" s="45">
        <v>5</v>
      </c>
      <c r="C11" s="3" t="s">
        <v>3</v>
      </c>
      <c r="D11" s="5" t="s">
        <v>4</v>
      </c>
      <c r="E11" s="82" t="s">
        <v>137</v>
      </c>
      <c r="F11" s="69" t="s">
        <v>32</v>
      </c>
      <c r="G11" s="76">
        <v>78</v>
      </c>
      <c r="H11" s="77">
        <v>63</v>
      </c>
      <c r="I11" s="46" t="str">
        <f t="shared" si="0"/>
        <v>TBK</v>
      </c>
      <c r="J11" s="78">
        <f t="shared" si="1"/>
        <v>70.5</v>
      </c>
      <c r="K11" s="46" t="str">
        <f>IF(J11&lt;30,"Kém",IF(J11&lt;=49,"Yếu",IF(J11&lt;=59,"TB",IF(J11&lt;=69,"TBK",IF(J11&lt;=79,"Khá",IF(J11&lt;=89,"Tốt","Xuất sắc"))))))</f>
        <v>Khá</v>
      </c>
      <c r="L11" s="173"/>
    </row>
    <row r="12" spans="1:12" ht="16.5" customHeight="1">
      <c r="A12" s="44">
        <v>6</v>
      </c>
      <c r="B12" s="45">
        <v>6</v>
      </c>
      <c r="C12" s="3" t="s">
        <v>3</v>
      </c>
      <c r="D12" s="5" t="s">
        <v>5</v>
      </c>
      <c r="E12" s="82" t="s">
        <v>138</v>
      </c>
      <c r="F12" s="69" t="s">
        <v>32</v>
      </c>
      <c r="G12" s="76">
        <v>69</v>
      </c>
      <c r="H12" s="77">
        <v>60</v>
      </c>
      <c r="I12" s="46" t="str">
        <f t="shared" si="0"/>
        <v>TBK</v>
      </c>
      <c r="J12" s="78">
        <f t="shared" si="1"/>
        <v>64.5</v>
      </c>
      <c r="K12" s="46" t="s">
        <v>205</v>
      </c>
      <c r="L12" s="173"/>
    </row>
    <row r="13" spans="1:12" ht="16.5" customHeight="1">
      <c r="A13" s="44">
        <v>7</v>
      </c>
      <c r="B13" s="45">
        <v>7</v>
      </c>
      <c r="C13" s="3" t="s">
        <v>19</v>
      </c>
      <c r="D13" s="5" t="s">
        <v>6</v>
      </c>
      <c r="E13" s="82" t="s">
        <v>139</v>
      </c>
      <c r="F13" s="69" t="s">
        <v>32</v>
      </c>
      <c r="G13" s="76">
        <v>78</v>
      </c>
      <c r="H13" s="77">
        <v>71</v>
      </c>
      <c r="I13" s="46" t="str">
        <f t="shared" si="0"/>
        <v>Khá</v>
      </c>
      <c r="J13" s="78">
        <f t="shared" si="1"/>
        <v>74.5</v>
      </c>
      <c r="K13" s="46" t="str">
        <f>IF(J13&lt;30,"Kém",IF(J13&lt;=49,"Yếu",IF(J13&lt;=59,"TB",IF(J13&lt;=69,"TBK",IF(J13&lt;=79,"Khá",IF(J13&lt;=89,"Tốt","Xuất sắc"))))))</f>
        <v>Khá</v>
      </c>
      <c r="L13" s="173"/>
    </row>
    <row r="14" spans="1:12" ht="16.5" customHeight="1">
      <c r="A14" s="44">
        <v>8</v>
      </c>
      <c r="B14" s="45">
        <v>8</v>
      </c>
      <c r="C14" s="3" t="s">
        <v>11</v>
      </c>
      <c r="D14" s="5" t="s">
        <v>20</v>
      </c>
      <c r="E14" s="82" t="s">
        <v>140</v>
      </c>
      <c r="F14" s="69" t="s">
        <v>32</v>
      </c>
      <c r="G14" s="76">
        <v>91</v>
      </c>
      <c r="H14" s="77">
        <v>88</v>
      </c>
      <c r="I14" s="46" t="str">
        <f t="shared" si="0"/>
        <v>Tốt</v>
      </c>
      <c r="J14" s="78">
        <f t="shared" si="1"/>
        <v>89.5</v>
      </c>
      <c r="K14" s="44" t="s">
        <v>128</v>
      </c>
      <c r="L14" s="173"/>
    </row>
    <row r="15" spans="1:12" ht="16.5" customHeight="1">
      <c r="A15" s="44">
        <v>9</v>
      </c>
      <c r="B15" s="45">
        <v>9</v>
      </c>
      <c r="C15" s="3" t="s">
        <v>3</v>
      </c>
      <c r="D15" s="5" t="s">
        <v>21</v>
      </c>
      <c r="E15" s="82" t="s">
        <v>141</v>
      </c>
      <c r="F15" s="69" t="s">
        <v>32</v>
      </c>
      <c r="G15" s="76">
        <v>78</v>
      </c>
      <c r="H15" s="77">
        <v>68</v>
      </c>
      <c r="I15" s="46" t="str">
        <f t="shared" si="0"/>
        <v>TBK</v>
      </c>
      <c r="J15" s="78">
        <f t="shared" si="1"/>
        <v>73</v>
      </c>
      <c r="K15" s="46" t="str">
        <f>IF(J15&lt;30,"Kém",IF(J15&lt;=49,"Yếu",IF(J15&lt;=59,"TB",IF(J15&lt;=69,"TBK",IF(J15&lt;=79,"Khá",IF(J15&lt;=89,"Tốt","Xuất sắc"))))))</f>
        <v>Khá</v>
      </c>
      <c r="L15" s="174"/>
    </row>
    <row r="16" spans="1:12" ht="16.5" customHeight="1">
      <c r="A16" s="44">
        <v>10</v>
      </c>
      <c r="B16" s="45">
        <v>10</v>
      </c>
      <c r="C16" s="6" t="s">
        <v>22</v>
      </c>
      <c r="D16" s="7" t="s">
        <v>8</v>
      </c>
      <c r="E16" s="82" t="s">
        <v>142</v>
      </c>
      <c r="F16" s="69" t="s">
        <v>32</v>
      </c>
      <c r="G16" s="76">
        <v>76</v>
      </c>
      <c r="H16" s="77">
        <v>63</v>
      </c>
      <c r="I16" s="46" t="str">
        <f t="shared" si="0"/>
        <v>TBK</v>
      </c>
      <c r="J16" s="78">
        <f t="shared" si="1"/>
        <v>69.5</v>
      </c>
      <c r="K16" s="46" t="str">
        <f>IF(J16&lt;30,"Kém",IF(J16&lt;=49,"Yếu",IF(J16&lt;=59,"TB",IF(J16&lt;=69,"TBK",IF(J16&lt;=79,"Khá",IF(J16&lt;=89,"Tốt","Xuất sắc"))))))</f>
        <v>Khá</v>
      </c>
      <c r="L16" s="173"/>
    </row>
    <row r="17" spans="1:12" ht="16.5" customHeight="1">
      <c r="A17" s="44">
        <v>11</v>
      </c>
      <c r="B17" s="45">
        <v>11</v>
      </c>
      <c r="C17" s="3" t="s">
        <v>23</v>
      </c>
      <c r="D17" s="8" t="s">
        <v>24</v>
      </c>
      <c r="E17" s="83" t="s">
        <v>143</v>
      </c>
      <c r="F17" s="69" t="s">
        <v>32</v>
      </c>
      <c r="G17" s="76">
        <v>81</v>
      </c>
      <c r="H17" s="79">
        <v>78</v>
      </c>
      <c r="I17" s="46" t="str">
        <f t="shared" si="0"/>
        <v>Khá</v>
      </c>
      <c r="J17" s="78">
        <f t="shared" si="1"/>
        <v>79.5</v>
      </c>
      <c r="K17" s="46" t="str">
        <f>IF(J17&lt;30,"Kém",IF(J17&lt;=49,"Yếu",IF(J17&lt;=59,"Trung bình",IF(J17&lt;=69,"TB-khá",IF(J17&lt;=79,"Khá",IF(J17&lt;=89,"Tốt","Xuất sắc"))))))</f>
        <v>Tốt</v>
      </c>
      <c r="L17" s="173"/>
    </row>
    <row r="18" spans="1:12" ht="16.5" customHeight="1">
      <c r="A18" s="44">
        <v>12</v>
      </c>
      <c r="B18" s="45">
        <v>12</v>
      </c>
      <c r="C18" s="9" t="s">
        <v>25</v>
      </c>
      <c r="D18" s="10" t="s">
        <v>1</v>
      </c>
      <c r="E18" s="82" t="s">
        <v>144</v>
      </c>
      <c r="F18" s="69" t="s">
        <v>32</v>
      </c>
      <c r="G18" s="76">
        <v>78</v>
      </c>
      <c r="H18" s="77">
        <v>66</v>
      </c>
      <c r="I18" s="46" t="str">
        <f t="shared" si="0"/>
        <v>TBK</v>
      </c>
      <c r="J18" s="78">
        <f t="shared" si="1"/>
        <v>72</v>
      </c>
      <c r="K18" s="46" t="str">
        <f>IF(J18&lt;30,"Kém",IF(J18&lt;=49,"Yếu",IF(J18&lt;=59,"TB",IF(J18&lt;=69,"TBK",IF(J18&lt;=79,"Khá",IF(J18&lt;=89,"Tốt","Xuất sắc"))))))</f>
        <v>Khá</v>
      </c>
      <c r="L18" s="175"/>
    </row>
    <row r="19" spans="1:12" ht="16.5" customHeight="1">
      <c r="A19" s="44">
        <v>13</v>
      </c>
      <c r="B19" s="45">
        <v>13</v>
      </c>
      <c r="C19" s="9" t="s">
        <v>12</v>
      </c>
      <c r="D19" s="11" t="s">
        <v>15</v>
      </c>
      <c r="E19" s="82" t="s">
        <v>145</v>
      </c>
      <c r="F19" s="69" t="s">
        <v>32</v>
      </c>
      <c r="G19" s="76">
        <v>78</v>
      </c>
      <c r="H19" s="77">
        <v>50</v>
      </c>
      <c r="I19" s="46" t="str">
        <f t="shared" si="0"/>
        <v>TB</v>
      </c>
      <c r="J19" s="78">
        <f t="shared" si="1"/>
        <v>64</v>
      </c>
      <c r="K19" s="46" t="s">
        <v>205</v>
      </c>
      <c r="L19" s="173"/>
    </row>
    <row r="20" spans="1:12" ht="16.5" customHeight="1">
      <c r="A20" s="44">
        <v>14</v>
      </c>
      <c r="B20" s="45">
        <v>14</v>
      </c>
      <c r="C20" s="3" t="s">
        <v>13</v>
      </c>
      <c r="D20" s="5" t="s">
        <v>26</v>
      </c>
      <c r="E20" s="82" t="s">
        <v>146</v>
      </c>
      <c r="F20" s="69" t="s">
        <v>32</v>
      </c>
      <c r="G20" s="76">
        <v>79</v>
      </c>
      <c r="H20" s="77">
        <v>71</v>
      </c>
      <c r="I20" s="46" t="str">
        <f t="shared" si="0"/>
        <v>Khá</v>
      </c>
      <c r="J20" s="78">
        <f t="shared" si="1"/>
        <v>75</v>
      </c>
      <c r="K20" s="46" t="str">
        <f>IF(J20&lt;30,"Kém",IF(J20&lt;=49,"Yếu",IF(J20&lt;=59,"TB",IF(J20&lt;=69,"TBK",IF(J20&lt;=79,"Khá",IF(J20&lt;=89,"Tốt","Xuất sắc"))))))</f>
        <v>Khá</v>
      </c>
      <c r="L20" s="176"/>
    </row>
    <row r="21" spans="1:12" ht="16.5" customHeight="1">
      <c r="A21" s="44">
        <v>15</v>
      </c>
      <c r="B21" s="45">
        <v>15</v>
      </c>
      <c r="C21" s="9" t="s">
        <v>27</v>
      </c>
      <c r="D21" s="11" t="s">
        <v>10</v>
      </c>
      <c r="E21" s="82" t="s">
        <v>147</v>
      </c>
      <c r="F21" s="69" t="s">
        <v>32</v>
      </c>
      <c r="G21" s="76">
        <v>76</v>
      </c>
      <c r="H21" s="77">
        <v>74</v>
      </c>
      <c r="I21" s="46" t="str">
        <f t="shared" si="0"/>
        <v>Khá</v>
      </c>
      <c r="J21" s="78">
        <f t="shared" si="1"/>
        <v>75</v>
      </c>
      <c r="K21" s="46" t="str">
        <f>IF(J21&lt;30,"Kém",IF(J21&lt;=49,"Yếu",IF(J21&lt;=59,"TB",IF(J21&lt;=69,"TBK",IF(J21&lt;=79,"Khá",IF(J21&lt;=89,"Tốt","Xuất sắc"))))))</f>
        <v>Khá</v>
      </c>
      <c r="L21" s="173"/>
    </row>
    <row r="22" spans="1:12" ht="16.5" customHeight="1">
      <c r="A22" s="44">
        <v>16</v>
      </c>
      <c r="B22" s="45">
        <v>16</v>
      </c>
      <c r="C22" s="9" t="s">
        <v>3</v>
      </c>
      <c r="D22" s="11" t="s">
        <v>28</v>
      </c>
      <c r="E22" s="82" t="s">
        <v>148</v>
      </c>
      <c r="F22" s="69" t="s">
        <v>32</v>
      </c>
      <c r="G22" s="76">
        <v>77</v>
      </c>
      <c r="H22" s="77">
        <v>71</v>
      </c>
      <c r="I22" s="46" t="str">
        <f t="shared" si="0"/>
        <v>Khá</v>
      </c>
      <c r="J22" s="78">
        <f t="shared" si="1"/>
        <v>74</v>
      </c>
      <c r="K22" s="46" t="str">
        <f>IF(J22&lt;30,"Kém",IF(J22&lt;=49,"Yếu",IF(J22&lt;=59,"TB",IF(J22&lt;=69,"TBK",IF(J22&lt;=79,"Khá",IF(J22&lt;=89,"Tốt","Xuất sắc"))))))</f>
        <v>Khá</v>
      </c>
      <c r="L22" s="173"/>
    </row>
    <row r="23" spans="1:12" ht="16.5" customHeight="1">
      <c r="A23" s="44">
        <v>17</v>
      </c>
      <c r="B23" s="45">
        <v>17</v>
      </c>
      <c r="C23" s="9" t="s">
        <v>29</v>
      </c>
      <c r="D23" s="11" t="s">
        <v>30</v>
      </c>
      <c r="E23" s="82" t="s">
        <v>149</v>
      </c>
      <c r="F23" s="69" t="s">
        <v>32</v>
      </c>
      <c r="G23" s="76">
        <v>78</v>
      </c>
      <c r="H23" s="77">
        <v>63</v>
      </c>
      <c r="I23" s="46" t="str">
        <f t="shared" si="0"/>
        <v>TBK</v>
      </c>
      <c r="J23" s="78">
        <f t="shared" si="1"/>
        <v>70.5</v>
      </c>
      <c r="K23" s="46" t="str">
        <f aca="true" t="shared" si="2" ref="K23:K39">IF(J23&lt;30,"Kém",IF(J23&lt;=49,"Yếu",IF(J23&lt;=59,"TB",IF(J23&lt;=69,"TBK",IF(J23&lt;=79,"Khá",IF(J23&lt;=89,"Tốt","Xuất sắc"))))))</f>
        <v>Khá</v>
      </c>
      <c r="L23" s="173"/>
    </row>
    <row r="24" spans="1:12" ht="16.5" customHeight="1">
      <c r="A24" s="44">
        <v>18</v>
      </c>
      <c r="B24" s="45">
        <v>18</v>
      </c>
      <c r="C24" s="24" t="s">
        <v>31</v>
      </c>
      <c r="D24" s="25" t="s">
        <v>9</v>
      </c>
      <c r="E24" s="82" t="s">
        <v>150</v>
      </c>
      <c r="F24" s="69" t="s">
        <v>32</v>
      </c>
      <c r="G24" s="76">
        <v>88</v>
      </c>
      <c r="H24" s="77">
        <v>81</v>
      </c>
      <c r="I24" s="46" t="str">
        <f t="shared" si="0"/>
        <v>Tốt</v>
      </c>
      <c r="J24" s="78">
        <f t="shared" si="1"/>
        <v>84.5</v>
      </c>
      <c r="K24" s="46" t="str">
        <f>IF(J24&lt;30,"Kém",IF(J24&lt;=49,"Yếu",IF(J24&lt;=59,"Trung bình",IF(J24&lt;=69,"TB-khá",IF(J24&lt;=79,"Khá",IF(J24&lt;=89,"Tốt","Xuất sắc"))))))</f>
        <v>Tốt</v>
      </c>
      <c r="L24" s="176"/>
    </row>
    <row r="25" spans="1:12" ht="16.5" customHeight="1">
      <c r="A25" s="44">
        <v>19</v>
      </c>
      <c r="B25" s="47">
        <v>1</v>
      </c>
      <c r="C25" s="35" t="s">
        <v>105</v>
      </c>
      <c r="D25" s="36" t="s">
        <v>106</v>
      </c>
      <c r="E25" s="84" t="s">
        <v>151</v>
      </c>
      <c r="F25" s="70" t="s">
        <v>33</v>
      </c>
      <c r="G25" s="95">
        <v>88</v>
      </c>
      <c r="H25" s="95">
        <v>80</v>
      </c>
      <c r="I25" s="46" t="str">
        <f t="shared" si="0"/>
        <v>Tốt</v>
      </c>
      <c r="J25" s="95">
        <f>(H25+G25)/2</f>
        <v>84</v>
      </c>
      <c r="K25" s="46" t="str">
        <f t="shared" si="2"/>
        <v>Tốt</v>
      </c>
      <c r="L25" s="177"/>
    </row>
    <row r="26" spans="1:12" ht="16.5" customHeight="1">
      <c r="A26" s="44">
        <v>20</v>
      </c>
      <c r="B26" s="47">
        <v>2</v>
      </c>
      <c r="C26" s="35" t="s">
        <v>98</v>
      </c>
      <c r="D26" s="36" t="s">
        <v>5</v>
      </c>
      <c r="E26" s="84" t="s">
        <v>152</v>
      </c>
      <c r="F26" s="70" t="s">
        <v>33</v>
      </c>
      <c r="G26" s="104">
        <v>73</v>
      </c>
      <c r="H26" s="95">
        <v>51</v>
      </c>
      <c r="I26" s="46" t="str">
        <f t="shared" si="0"/>
        <v>TB</v>
      </c>
      <c r="J26" s="95">
        <f aca="true" t="shared" si="3" ref="J26:J34">(H26+G26)/2</f>
        <v>62</v>
      </c>
      <c r="K26" s="46" t="str">
        <f t="shared" si="2"/>
        <v>TBK</v>
      </c>
      <c r="L26" s="177"/>
    </row>
    <row r="27" spans="1:12" ht="16.5" customHeight="1">
      <c r="A27" s="44">
        <v>21</v>
      </c>
      <c r="B27" s="47">
        <v>3</v>
      </c>
      <c r="C27" s="35" t="s">
        <v>60</v>
      </c>
      <c r="D27" s="48" t="s">
        <v>7</v>
      </c>
      <c r="E27" s="91" t="s">
        <v>153</v>
      </c>
      <c r="F27" s="70" t="s">
        <v>33</v>
      </c>
      <c r="G27" s="104">
        <v>72</v>
      </c>
      <c r="H27" s="95">
        <v>51</v>
      </c>
      <c r="I27" s="46" t="str">
        <f t="shared" si="0"/>
        <v>TB</v>
      </c>
      <c r="J27" s="95">
        <f t="shared" si="3"/>
        <v>61.5</v>
      </c>
      <c r="K27" s="46" t="str">
        <f t="shared" si="2"/>
        <v>TBK</v>
      </c>
      <c r="L27" s="177"/>
    </row>
    <row r="28" spans="1:12" ht="16.5" customHeight="1">
      <c r="A28" s="44">
        <v>22</v>
      </c>
      <c r="B28" s="47">
        <v>4</v>
      </c>
      <c r="C28" s="35" t="s">
        <v>99</v>
      </c>
      <c r="D28" s="36" t="s">
        <v>7</v>
      </c>
      <c r="E28" s="84" t="s">
        <v>154</v>
      </c>
      <c r="F28" s="70" t="s">
        <v>33</v>
      </c>
      <c r="G28" s="95">
        <v>73</v>
      </c>
      <c r="H28" s="95">
        <v>51</v>
      </c>
      <c r="I28" s="46" t="str">
        <f t="shared" si="0"/>
        <v>TB</v>
      </c>
      <c r="J28" s="95">
        <f t="shared" si="3"/>
        <v>62</v>
      </c>
      <c r="K28" s="46" t="str">
        <f t="shared" si="2"/>
        <v>TBK</v>
      </c>
      <c r="L28" s="177"/>
    </row>
    <row r="29" spans="1:12" ht="16.5" customHeight="1">
      <c r="A29" s="44">
        <v>23</v>
      </c>
      <c r="B29" s="47">
        <v>5</v>
      </c>
      <c r="C29" s="35" t="s">
        <v>107</v>
      </c>
      <c r="D29" s="36" t="s">
        <v>108</v>
      </c>
      <c r="E29" s="84" t="s">
        <v>155</v>
      </c>
      <c r="F29" s="70" t="s">
        <v>33</v>
      </c>
      <c r="G29" s="104">
        <v>80</v>
      </c>
      <c r="H29" s="95">
        <v>71</v>
      </c>
      <c r="I29" s="46" t="str">
        <f t="shared" si="0"/>
        <v>Khá</v>
      </c>
      <c r="J29" s="95">
        <f t="shared" si="3"/>
        <v>75.5</v>
      </c>
      <c r="K29" s="46" t="str">
        <f t="shared" si="2"/>
        <v>Khá</v>
      </c>
      <c r="L29" s="177"/>
    </row>
    <row r="30" spans="1:12" ht="16.5" customHeight="1">
      <c r="A30" s="44">
        <v>24</v>
      </c>
      <c r="B30" s="47">
        <v>6</v>
      </c>
      <c r="C30" s="35" t="s">
        <v>109</v>
      </c>
      <c r="D30" s="36" t="s">
        <v>8</v>
      </c>
      <c r="E30" s="84" t="s">
        <v>157</v>
      </c>
      <c r="F30" s="70" t="s">
        <v>33</v>
      </c>
      <c r="G30" s="104">
        <v>80</v>
      </c>
      <c r="H30" s="95">
        <v>55</v>
      </c>
      <c r="I30" s="46" t="str">
        <f t="shared" si="0"/>
        <v>TB</v>
      </c>
      <c r="J30" s="95">
        <f t="shared" si="3"/>
        <v>67.5</v>
      </c>
      <c r="K30" s="46" t="str">
        <f t="shared" si="2"/>
        <v>TBK</v>
      </c>
      <c r="L30" s="177"/>
    </row>
    <row r="31" spans="1:12" ht="16.5" customHeight="1">
      <c r="A31" s="44">
        <v>25</v>
      </c>
      <c r="B31" s="47">
        <v>7</v>
      </c>
      <c r="C31" s="35" t="s">
        <v>100</v>
      </c>
      <c r="D31" s="36" t="s">
        <v>84</v>
      </c>
      <c r="E31" s="84" t="s">
        <v>158</v>
      </c>
      <c r="F31" s="70" t="s">
        <v>33</v>
      </c>
      <c r="G31" s="104">
        <v>78</v>
      </c>
      <c r="H31" s="95">
        <v>71</v>
      </c>
      <c r="I31" s="46" t="str">
        <f t="shared" si="0"/>
        <v>Khá</v>
      </c>
      <c r="J31" s="95">
        <f t="shared" si="3"/>
        <v>74.5</v>
      </c>
      <c r="K31" s="46" t="str">
        <f t="shared" si="2"/>
        <v>Khá</v>
      </c>
      <c r="L31" s="177"/>
    </row>
    <row r="32" spans="1:12" ht="16.5" customHeight="1">
      <c r="A32" s="44">
        <v>26</v>
      </c>
      <c r="B32" s="47">
        <v>8</v>
      </c>
      <c r="C32" s="35" t="s">
        <v>104</v>
      </c>
      <c r="D32" s="36" t="s">
        <v>110</v>
      </c>
      <c r="E32" s="84" t="s">
        <v>159</v>
      </c>
      <c r="F32" s="70" t="s">
        <v>33</v>
      </c>
      <c r="G32" s="104">
        <v>81</v>
      </c>
      <c r="H32" s="95">
        <v>75</v>
      </c>
      <c r="I32" s="46" t="str">
        <f t="shared" si="0"/>
        <v>Khá</v>
      </c>
      <c r="J32" s="95">
        <f t="shared" si="3"/>
        <v>78</v>
      </c>
      <c r="K32" s="46" t="str">
        <f t="shared" si="2"/>
        <v>Khá</v>
      </c>
      <c r="L32" s="177"/>
    </row>
    <row r="33" spans="1:12" ht="16.5" customHeight="1">
      <c r="A33" s="44">
        <v>27</v>
      </c>
      <c r="B33" s="47">
        <v>9</v>
      </c>
      <c r="C33" s="35" t="s">
        <v>101</v>
      </c>
      <c r="D33" s="36" t="s">
        <v>102</v>
      </c>
      <c r="E33" s="84" t="s">
        <v>160</v>
      </c>
      <c r="F33" s="70" t="s">
        <v>33</v>
      </c>
      <c r="G33" s="105">
        <v>75</v>
      </c>
      <c r="H33" s="95">
        <v>67</v>
      </c>
      <c r="I33" s="46" t="str">
        <f t="shared" si="0"/>
        <v>TBK</v>
      </c>
      <c r="J33" s="95">
        <f>(H33+G33)/2</f>
        <v>71</v>
      </c>
      <c r="K33" s="46" t="str">
        <f t="shared" si="2"/>
        <v>Khá</v>
      </c>
      <c r="L33" s="177"/>
    </row>
    <row r="34" spans="1:12" ht="16.5" customHeight="1">
      <c r="A34" s="44">
        <v>28</v>
      </c>
      <c r="B34" s="47">
        <v>10</v>
      </c>
      <c r="C34" s="35" t="s">
        <v>111</v>
      </c>
      <c r="D34" s="36" t="s">
        <v>112</v>
      </c>
      <c r="E34" s="84" t="s">
        <v>161</v>
      </c>
      <c r="F34" s="70" t="s">
        <v>33</v>
      </c>
      <c r="G34" s="95">
        <v>82</v>
      </c>
      <c r="H34" s="95">
        <v>74</v>
      </c>
      <c r="I34" s="46" t="str">
        <f t="shared" si="0"/>
        <v>Khá</v>
      </c>
      <c r="J34" s="95">
        <f t="shared" si="3"/>
        <v>78</v>
      </c>
      <c r="K34" s="46" t="str">
        <f t="shared" si="2"/>
        <v>Khá</v>
      </c>
      <c r="L34" s="177"/>
    </row>
    <row r="35" spans="1:12" ht="16.5" customHeight="1">
      <c r="A35" s="44">
        <v>29</v>
      </c>
      <c r="B35" s="47">
        <v>11</v>
      </c>
      <c r="C35" s="35" t="s">
        <v>103</v>
      </c>
      <c r="D35" s="37" t="s">
        <v>90</v>
      </c>
      <c r="E35" s="84" t="s">
        <v>162</v>
      </c>
      <c r="F35" s="70" t="s">
        <v>33</v>
      </c>
      <c r="G35" s="95">
        <v>79</v>
      </c>
      <c r="H35" s="95">
        <v>76</v>
      </c>
      <c r="I35" s="46" t="str">
        <f t="shared" si="0"/>
        <v>Khá</v>
      </c>
      <c r="J35" s="95">
        <f aca="true" t="shared" si="4" ref="J35:J40">(H35+G35)/2</f>
        <v>77.5</v>
      </c>
      <c r="K35" s="46" t="str">
        <f t="shared" si="2"/>
        <v>Khá</v>
      </c>
      <c r="L35" s="177"/>
    </row>
    <row r="36" spans="1:12" ht="16.5" customHeight="1">
      <c r="A36" s="44">
        <v>30</v>
      </c>
      <c r="B36" s="47">
        <v>12</v>
      </c>
      <c r="C36" s="35" t="s">
        <v>95</v>
      </c>
      <c r="D36" s="36" t="s">
        <v>96</v>
      </c>
      <c r="E36" s="84" t="s">
        <v>163</v>
      </c>
      <c r="F36" s="70" t="s">
        <v>33</v>
      </c>
      <c r="G36" s="105">
        <v>63</v>
      </c>
      <c r="H36" s="95">
        <v>37</v>
      </c>
      <c r="I36" s="46" t="str">
        <f t="shared" si="0"/>
        <v>Yếu</v>
      </c>
      <c r="J36" s="95">
        <f t="shared" si="4"/>
        <v>50</v>
      </c>
      <c r="K36" s="46" t="str">
        <f t="shared" si="2"/>
        <v>TB</v>
      </c>
      <c r="L36" s="177"/>
    </row>
    <row r="37" spans="1:12" ht="16.5" customHeight="1">
      <c r="A37" s="44">
        <v>31</v>
      </c>
      <c r="B37" s="47">
        <v>13</v>
      </c>
      <c r="C37" s="35" t="s">
        <v>31</v>
      </c>
      <c r="D37" s="36" t="s">
        <v>54</v>
      </c>
      <c r="E37" s="84" t="s">
        <v>164</v>
      </c>
      <c r="F37" s="70" t="s">
        <v>33</v>
      </c>
      <c r="G37" s="105">
        <v>82</v>
      </c>
      <c r="H37" s="95">
        <v>68</v>
      </c>
      <c r="I37" s="46" t="str">
        <f t="shared" si="0"/>
        <v>TBK</v>
      </c>
      <c r="J37" s="95">
        <f t="shared" si="4"/>
        <v>75</v>
      </c>
      <c r="K37" s="46" t="str">
        <f t="shared" si="2"/>
        <v>Khá</v>
      </c>
      <c r="L37" s="177"/>
    </row>
    <row r="38" spans="1:12" ht="16.5" customHeight="1">
      <c r="A38" s="44">
        <v>32</v>
      </c>
      <c r="B38" s="47">
        <v>14</v>
      </c>
      <c r="C38" s="35" t="s">
        <v>97</v>
      </c>
      <c r="D38" s="36" t="s">
        <v>92</v>
      </c>
      <c r="E38" s="84" t="s">
        <v>165</v>
      </c>
      <c r="F38" s="70" t="s">
        <v>33</v>
      </c>
      <c r="G38" s="105">
        <v>64</v>
      </c>
      <c r="H38" s="95">
        <v>66</v>
      </c>
      <c r="I38" s="46" t="str">
        <f aca="true" t="shared" si="5" ref="I38:I70">IF(H38&lt;30,"Kém",IF(H38&lt;=49,"Yếu",IF(H38&lt;=59,"TB",IF(H38&lt;=69,"TBK",IF(H38&lt;=79,"Khá",IF(H38&lt;=89,"Tốt","Xuất sắc"))))))</f>
        <v>TBK</v>
      </c>
      <c r="J38" s="95">
        <f t="shared" si="4"/>
        <v>65</v>
      </c>
      <c r="K38" s="46" t="str">
        <f t="shared" si="2"/>
        <v>TBK</v>
      </c>
      <c r="L38" s="177"/>
    </row>
    <row r="39" spans="1:12" ht="16.5" customHeight="1">
      <c r="A39" s="44">
        <v>33</v>
      </c>
      <c r="B39" s="47">
        <v>15</v>
      </c>
      <c r="C39" s="35" t="s">
        <v>104</v>
      </c>
      <c r="D39" s="36" t="s">
        <v>70</v>
      </c>
      <c r="E39" s="84" t="s">
        <v>166</v>
      </c>
      <c r="F39" s="70" t="s">
        <v>33</v>
      </c>
      <c r="G39" s="105">
        <v>72</v>
      </c>
      <c r="H39" s="95">
        <v>66</v>
      </c>
      <c r="I39" s="46" t="str">
        <f t="shared" si="5"/>
        <v>TBK</v>
      </c>
      <c r="J39" s="95">
        <f t="shared" si="4"/>
        <v>69</v>
      </c>
      <c r="K39" s="46" t="str">
        <f t="shared" si="2"/>
        <v>TBK</v>
      </c>
      <c r="L39" s="177"/>
    </row>
    <row r="40" spans="1:12" ht="16.5" customHeight="1">
      <c r="A40" s="44">
        <v>34</v>
      </c>
      <c r="B40" s="47">
        <v>1</v>
      </c>
      <c r="C40" s="12" t="s">
        <v>34</v>
      </c>
      <c r="D40" s="14" t="s">
        <v>35</v>
      </c>
      <c r="E40" s="92" t="s">
        <v>167</v>
      </c>
      <c r="F40" s="71" t="s">
        <v>36</v>
      </c>
      <c r="G40" s="77">
        <v>60</v>
      </c>
      <c r="H40" s="77">
        <v>50</v>
      </c>
      <c r="I40" s="46" t="str">
        <f t="shared" si="5"/>
        <v>TB</v>
      </c>
      <c r="J40" s="77">
        <f t="shared" si="4"/>
        <v>55</v>
      </c>
      <c r="K40" s="46" t="str">
        <f>IF(J40&lt;30,"Kém",IF(J40&lt;=49,"Yếu",IF(J40&lt;=59,"TB",IF(J40&lt;=69,"TBK",IF(J40&lt;=79,"Khá",IF(J40&lt;=89,"Tốt","Xuất sắc"))))))</f>
        <v>TB</v>
      </c>
      <c r="L40" s="178"/>
    </row>
    <row r="41" spans="1:12" ht="16.5" customHeight="1">
      <c r="A41" s="44">
        <v>35</v>
      </c>
      <c r="B41" s="47">
        <v>2</v>
      </c>
      <c r="C41" s="12" t="s">
        <v>3</v>
      </c>
      <c r="D41" s="13" t="s">
        <v>37</v>
      </c>
      <c r="E41" s="92" t="s">
        <v>168</v>
      </c>
      <c r="F41" s="71" t="s">
        <v>36</v>
      </c>
      <c r="G41" s="79">
        <v>75</v>
      </c>
      <c r="H41" s="79">
        <v>75</v>
      </c>
      <c r="I41" s="46" t="str">
        <f t="shared" si="5"/>
        <v>Khá</v>
      </c>
      <c r="J41" s="77">
        <f aca="true" t="shared" si="6" ref="J41:J53">(H41+G41)/2</f>
        <v>75</v>
      </c>
      <c r="K41" s="46" t="str">
        <f aca="true" t="shared" si="7" ref="K41:K53">IF(J41&lt;30,"Kém",IF(J41&lt;=49,"Yếu",IF(J41&lt;=59,"TB",IF(J41&lt;=69,"TBK",IF(J41&lt;=79,"Khá",IF(J41&lt;=89,"Tốt","Xuất sắc"))))))</f>
        <v>Khá</v>
      </c>
      <c r="L41" s="179"/>
    </row>
    <row r="42" spans="1:12" ht="16.5" customHeight="1">
      <c r="A42" s="44">
        <v>36</v>
      </c>
      <c r="B42" s="47">
        <v>3</v>
      </c>
      <c r="C42" s="12" t="s">
        <v>3</v>
      </c>
      <c r="D42" s="14" t="s">
        <v>38</v>
      </c>
      <c r="E42" s="92" t="s">
        <v>169</v>
      </c>
      <c r="F42" s="71" t="s">
        <v>36</v>
      </c>
      <c r="G42" s="77">
        <v>70</v>
      </c>
      <c r="H42" s="77">
        <v>60</v>
      </c>
      <c r="I42" s="46" t="str">
        <f t="shared" si="5"/>
        <v>TBK</v>
      </c>
      <c r="J42" s="77">
        <f t="shared" si="6"/>
        <v>65</v>
      </c>
      <c r="K42" s="46" t="str">
        <f t="shared" si="7"/>
        <v>TBK</v>
      </c>
      <c r="L42" s="178"/>
    </row>
    <row r="43" spans="1:12" ht="16.5" customHeight="1">
      <c r="A43" s="44">
        <v>37</v>
      </c>
      <c r="B43" s="47">
        <v>4</v>
      </c>
      <c r="C43" s="15" t="s">
        <v>3</v>
      </c>
      <c r="D43" s="16" t="s">
        <v>39</v>
      </c>
      <c r="E43" s="93" t="s">
        <v>170</v>
      </c>
      <c r="F43" s="71" t="s">
        <v>36</v>
      </c>
      <c r="G43" s="77">
        <v>70</v>
      </c>
      <c r="H43" s="77">
        <v>54</v>
      </c>
      <c r="I43" s="46" t="str">
        <f t="shared" si="5"/>
        <v>TB</v>
      </c>
      <c r="J43" s="77">
        <f t="shared" si="6"/>
        <v>62</v>
      </c>
      <c r="K43" s="46" t="str">
        <f t="shared" si="7"/>
        <v>TBK</v>
      </c>
      <c r="L43" s="178"/>
    </row>
    <row r="44" spans="1:12" ht="16.5" customHeight="1">
      <c r="A44" s="44">
        <v>38</v>
      </c>
      <c r="B44" s="47">
        <v>5</v>
      </c>
      <c r="C44" s="12" t="s">
        <v>40</v>
      </c>
      <c r="D44" s="14" t="s">
        <v>41</v>
      </c>
      <c r="E44" s="92" t="s">
        <v>171</v>
      </c>
      <c r="F44" s="71" t="s">
        <v>36</v>
      </c>
      <c r="G44" s="77">
        <v>80</v>
      </c>
      <c r="H44" s="77">
        <v>70</v>
      </c>
      <c r="I44" s="46" t="str">
        <f t="shared" si="5"/>
        <v>Khá</v>
      </c>
      <c r="J44" s="77">
        <f t="shared" si="6"/>
        <v>75</v>
      </c>
      <c r="K44" s="46" t="str">
        <f t="shared" si="7"/>
        <v>Khá</v>
      </c>
      <c r="L44" s="178"/>
    </row>
    <row r="45" spans="1:12" ht="16.5" customHeight="1">
      <c r="A45" s="44">
        <v>39</v>
      </c>
      <c r="B45" s="47">
        <v>6</v>
      </c>
      <c r="C45" s="12" t="s">
        <v>42</v>
      </c>
      <c r="D45" s="13" t="s">
        <v>43</v>
      </c>
      <c r="E45" s="92" t="s">
        <v>172</v>
      </c>
      <c r="F45" s="71" t="s">
        <v>36</v>
      </c>
      <c r="G45" s="77">
        <v>80</v>
      </c>
      <c r="H45" s="77">
        <v>75</v>
      </c>
      <c r="I45" s="46" t="str">
        <f t="shared" si="5"/>
        <v>Khá</v>
      </c>
      <c r="J45" s="77">
        <f t="shared" si="6"/>
        <v>77.5</v>
      </c>
      <c r="K45" s="46" t="str">
        <f t="shared" si="7"/>
        <v>Khá</v>
      </c>
      <c r="L45" s="178"/>
    </row>
    <row r="46" spans="1:12" ht="16.5" customHeight="1">
      <c r="A46" s="44">
        <v>40</v>
      </c>
      <c r="B46" s="47">
        <v>7</v>
      </c>
      <c r="C46" s="17" t="s">
        <v>44</v>
      </c>
      <c r="D46" s="18" t="s">
        <v>43</v>
      </c>
      <c r="E46" s="93" t="s">
        <v>173</v>
      </c>
      <c r="F46" s="71" t="s">
        <v>36</v>
      </c>
      <c r="G46" s="77">
        <v>60</v>
      </c>
      <c r="H46" s="77">
        <v>53</v>
      </c>
      <c r="I46" s="46" t="str">
        <f t="shared" si="5"/>
        <v>TB</v>
      </c>
      <c r="J46" s="77">
        <f t="shared" si="6"/>
        <v>56.5</v>
      </c>
      <c r="K46" s="46" t="str">
        <f t="shared" si="7"/>
        <v>TB</v>
      </c>
      <c r="L46" s="178"/>
    </row>
    <row r="47" spans="1:12" ht="16.5" customHeight="1">
      <c r="A47" s="44">
        <v>41</v>
      </c>
      <c r="B47" s="47">
        <v>8</v>
      </c>
      <c r="C47" s="12" t="s">
        <v>45</v>
      </c>
      <c r="D47" s="13" t="s">
        <v>7</v>
      </c>
      <c r="E47" s="92" t="s">
        <v>168</v>
      </c>
      <c r="F47" s="71" t="s">
        <v>36</v>
      </c>
      <c r="G47" s="77">
        <v>54</v>
      </c>
      <c r="H47" s="77">
        <v>50</v>
      </c>
      <c r="I47" s="46" t="str">
        <f t="shared" si="5"/>
        <v>TB</v>
      </c>
      <c r="J47" s="77">
        <f t="shared" si="6"/>
        <v>52</v>
      </c>
      <c r="K47" s="46" t="str">
        <f t="shared" si="7"/>
        <v>TB</v>
      </c>
      <c r="L47" s="178"/>
    </row>
    <row r="48" spans="1:12" ht="16.5" customHeight="1">
      <c r="A48" s="44">
        <v>42</v>
      </c>
      <c r="B48" s="47">
        <v>9</v>
      </c>
      <c r="C48" s="12" t="s">
        <v>46</v>
      </c>
      <c r="D48" s="13" t="s">
        <v>47</v>
      </c>
      <c r="E48" s="92" t="s">
        <v>174</v>
      </c>
      <c r="F48" s="71" t="s">
        <v>36</v>
      </c>
      <c r="G48" s="77">
        <v>90</v>
      </c>
      <c r="H48" s="77">
        <v>85</v>
      </c>
      <c r="I48" s="46" t="str">
        <f t="shared" si="5"/>
        <v>Tốt</v>
      </c>
      <c r="J48" s="77">
        <f t="shared" si="6"/>
        <v>87.5</v>
      </c>
      <c r="K48" s="46" t="str">
        <f t="shared" si="7"/>
        <v>Tốt</v>
      </c>
      <c r="L48" s="178"/>
    </row>
    <row r="49" spans="1:12" ht="15.75" customHeight="1">
      <c r="A49" s="44">
        <v>43</v>
      </c>
      <c r="B49" s="47">
        <v>10</v>
      </c>
      <c r="C49" s="19" t="s">
        <v>48</v>
      </c>
      <c r="D49" s="20" t="s">
        <v>49</v>
      </c>
      <c r="E49" s="93" t="s">
        <v>175</v>
      </c>
      <c r="F49" s="71" t="s">
        <v>36</v>
      </c>
      <c r="G49" s="77">
        <v>70</v>
      </c>
      <c r="H49" s="77">
        <v>65</v>
      </c>
      <c r="I49" s="46" t="str">
        <f t="shared" si="5"/>
        <v>TBK</v>
      </c>
      <c r="J49" s="77">
        <f t="shared" si="6"/>
        <v>67.5</v>
      </c>
      <c r="K49" s="46" t="str">
        <f t="shared" si="7"/>
        <v>TBK</v>
      </c>
      <c r="L49" s="178"/>
    </row>
    <row r="50" spans="1:12" ht="15.75" customHeight="1">
      <c r="A50" s="44">
        <v>44</v>
      </c>
      <c r="B50" s="47">
        <v>11</v>
      </c>
      <c r="C50" s="12" t="s">
        <v>34</v>
      </c>
      <c r="D50" s="13" t="s">
        <v>50</v>
      </c>
      <c r="E50" s="92" t="s">
        <v>176</v>
      </c>
      <c r="F50" s="71" t="s">
        <v>36</v>
      </c>
      <c r="G50" s="77">
        <v>77</v>
      </c>
      <c r="H50" s="77">
        <v>60</v>
      </c>
      <c r="I50" s="46" t="str">
        <f t="shared" si="5"/>
        <v>TBK</v>
      </c>
      <c r="J50" s="77">
        <f t="shared" si="6"/>
        <v>68.5</v>
      </c>
      <c r="K50" s="46" t="str">
        <f t="shared" si="7"/>
        <v>TBK</v>
      </c>
      <c r="L50" s="178"/>
    </row>
    <row r="51" spans="1:12" ht="15.75" customHeight="1">
      <c r="A51" s="44">
        <v>45</v>
      </c>
      <c r="B51" s="47">
        <v>12</v>
      </c>
      <c r="C51" s="21" t="s">
        <v>51</v>
      </c>
      <c r="D51" s="22" t="s">
        <v>52</v>
      </c>
      <c r="E51" s="92" t="s">
        <v>177</v>
      </c>
      <c r="F51" s="71" t="s">
        <v>36</v>
      </c>
      <c r="G51" s="77">
        <v>78</v>
      </c>
      <c r="H51" s="77">
        <v>63</v>
      </c>
      <c r="I51" s="46" t="str">
        <f t="shared" si="5"/>
        <v>TBK</v>
      </c>
      <c r="J51" s="77">
        <f t="shared" si="6"/>
        <v>70.5</v>
      </c>
      <c r="K51" s="46" t="str">
        <f t="shared" si="7"/>
        <v>Khá</v>
      </c>
      <c r="L51" s="178"/>
    </row>
    <row r="52" spans="1:12" ht="15.75" customHeight="1">
      <c r="A52" s="44">
        <v>46</v>
      </c>
      <c r="B52" s="47">
        <v>13</v>
      </c>
      <c r="C52" s="12" t="s">
        <v>53</v>
      </c>
      <c r="D52" s="13" t="s">
        <v>54</v>
      </c>
      <c r="E52" s="94" t="s">
        <v>178</v>
      </c>
      <c r="F52" s="71" t="s">
        <v>36</v>
      </c>
      <c r="G52" s="77">
        <v>95</v>
      </c>
      <c r="H52" s="77">
        <v>94</v>
      </c>
      <c r="I52" s="46" t="str">
        <f t="shared" si="5"/>
        <v>Xuất sắc</v>
      </c>
      <c r="J52" s="77">
        <f t="shared" si="6"/>
        <v>94.5</v>
      </c>
      <c r="K52" s="46" t="str">
        <f t="shared" si="7"/>
        <v>Xuất sắc</v>
      </c>
      <c r="L52" s="178"/>
    </row>
    <row r="53" spans="1:31" s="59" customFormat="1" ht="15.75" customHeight="1">
      <c r="A53" s="44">
        <v>47</v>
      </c>
      <c r="B53" s="47">
        <v>14</v>
      </c>
      <c r="C53" s="12" t="s">
        <v>55</v>
      </c>
      <c r="D53" s="13" t="s">
        <v>56</v>
      </c>
      <c r="E53" s="94" t="s">
        <v>179</v>
      </c>
      <c r="F53" s="71" t="s">
        <v>36</v>
      </c>
      <c r="G53" s="77">
        <v>70</v>
      </c>
      <c r="H53" s="77">
        <v>60</v>
      </c>
      <c r="I53" s="46" t="str">
        <f t="shared" si="5"/>
        <v>TBK</v>
      </c>
      <c r="J53" s="77">
        <f t="shared" si="6"/>
        <v>65</v>
      </c>
      <c r="K53" s="46" t="str">
        <f t="shared" si="7"/>
        <v>TBK</v>
      </c>
      <c r="L53" s="178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</row>
    <row r="54" spans="1:12" ht="15.75" customHeight="1">
      <c r="A54" s="44">
        <v>48</v>
      </c>
      <c r="B54" s="47">
        <v>1</v>
      </c>
      <c r="C54" s="12" t="s">
        <v>57</v>
      </c>
      <c r="D54" s="14" t="s">
        <v>58</v>
      </c>
      <c r="E54" s="96" t="s">
        <v>180</v>
      </c>
      <c r="F54" s="71" t="s">
        <v>59</v>
      </c>
      <c r="G54" s="86">
        <v>77</v>
      </c>
      <c r="H54" s="87">
        <v>63</v>
      </c>
      <c r="I54" s="46" t="str">
        <f t="shared" si="5"/>
        <v>TBK</v>
      </c>
      <c r="J54" s="77">
        <f>(H54+G54)/2</f>
        <v>70</v>
      </c>
      <c r="K54" s="46" t="str">
        <f>IF(J54&lt;30,"Kém",IF(J54&lt;=49,"Yếu",IF(J54&lt;=59,"Trung bình",IF(J54&lt;=69,"TB khá",IF(J54&lt;=79,"Khá",IF(J54&lt;=89,"Tốt","Xuất sắc"))))))</f>
        <v>Khá</v>
      </c>
      <c r="L54" s="180"/>
    </row>
    <row r="55" spans="1:31" s="115" customFormat="1" ht="15.75" customHeight="1">
      <c r="A55" s="106">
        <v>49</v>
      </c>
      <c r="B55" s="109">
        <v>2</v>
      </c>
      <c r="C55" s="116" t="s">
        <v>60</v>
      </c>
      <c r="D55" s="117" t="s">
        <v>47</v>
      </c>
      <c r="E55" s="119" t="s">
        <v>208</v>
      </c>
      <c r="F55" s="112" t="s">
        <v>59</v>
      </c>
      <c r="G55" s="108"/>
      <c r="H55" s="113"/>
      <c r="I55" s="107"/>
      <c r="J55" s="118"/>
      <c r="K55" s="114" t="s">
        <v>217</v>
      </c>
      <c r="L55" s="181" t="s">
        <v>207</v>
      </c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</row>
    <row r="56" spans="1:12" ht="15.75" customHeight="1">
      <c r="A56" s="44">
        <v>50</v>
      </c>
      <c r="B56" s="47">
        <v>3</v>
      </c>
      <c r="C56" s="12" t="s">
        <v>61</v>
      </c>
      <c r="D56" s="14" t="s">
        <v>62</v>
      </c>
      <c r="E56" s="97" t="s">
        <v>156</v>
      </c>
      <c r="F56" s="71" t="s">
        <v>59</v>
      </c>
      <c r="G56" s="86">
        <v>75</v>
      </c>
      <c r="H56" s="87">
        <v>35</v>
      </c>
      <c r="I56" s="46" t="str">
        <f t="shared" si="5"/>
        <v>Yếu</v>
      </c>
      <c r="J56" s="77">
        <f>(H56+G56)/2</f>
        <v>55</v>
      </c>
      <c r="K56" s="46" t="s">
        <v>206</v>
      </c>
      <c r="L56" s="180"/>
    </row>
    <row r="57" spans="1:12" ht="15.75" customHeight="1">
      <c r="A57" s="44">
        <v>51</v>
      </c>
      <c r="B57" s="47">
        <v>4</v>
      </c>
      <c r="C57" s="12" t="s">
        <v>60</v>
      </c>
      <c r="D57" s="14" t="s">
        <v>63</v>
      </c>
      <c r="E57" s="97" t="s">
        <v>181</v>
      </c>
      <c r="F57" s="71" t="s">
        <v>59</v>
      </c>
      <c r="G57" s="86">
        <v>75</v>
      </c>
      <c r="H57" s="87">
        <v>65</v>
      </c>
      <c r="I57" s="46" t="str">
        <f t="shared" si="5"/>
        <v>TBK</v>
      </c>
      <c r="J57" s="77">
        <f>(H57+G57)/2</f>
        <v>70</v>
      </c>
      <c r="K57" s="46" t="str">
        <f>IF(J57&lt;30,"Kém",IF(J57&lt;=49,"Yếu",IF(J57&lt;=59,"Trung bình",IF(J57&lt;=69,"TB khá",IF(J57&lt;=79,"Khá",IF(J57&lt;=89,"Tốt","Xuất sắc"))))))</f>
        <v>Khá</v>
      </c>
      <c r="L57" s="180"/>
    </row>
    <row r="58" spans="1:12" ht="15.75" customHeight="1">
      <c r="A58" s="44">
        <v>52</v>
      </c>
      <c r="B58" s="47">
        <v>5</v>
      </c>
      <c r="C58" s="12" t="s">
        <v>64</v>
      </c>
      <c r="D58" s="13" t="s">
        <v>49</v>
      </c>
      <c r="E58" s="97" t="s">
        <v>182</v>
      </c>
      <c r="F58" s="71" t="s">
        <v>59</v>
      </c>
      <c r="G58" s="86">
        <v>70</v>
      </c>
      <c r="H58" s="87">
        <v>66</v>
      </c>
      <c r="I58" s="46" t="str">
        <f t="shared" si="5"/>
        <v>TBK</v>
      </c>
      <c r="J58" s="77">
        <f>(H58+G58)/2</f>
        <v>68</v>
      </c>
      <c r="K58" s="46" t="s">
        <v>205</v>
      </c>
      <c r="L58" s="180"/>
    </row>
    <row r="59" spans="1:12" ht="15.75" customHeight="1">
      <c r="A59" s="44">
        <v>53</v>
      </c>
      <c r="B59" s="47">
        <v>6</v>
      </c>
      <c r="C59" s="17" t="s">
        <v>31</v>
      </c>
      <c r="D59" s="18" t="s">
        <v>49</v>
      </c>
      <c r="E59" s="97" t="s">
        <v>210</v>
      </c>
      <c r="F59" s="71" t="s">
        <v>59</v>
      </c>
      <c r="G59" s="86">
        <v>77</v>
      </c>
      <c r="H59" s="87">
        <v>70</v>
      </c>
      <c r="I59" s="46" t="str">
        <f t="shared" si="5"/>
        <v>Khá</v>
      </c>
      <c r="J59" s="77">
        <f>(H59+G59)/2</f>
        <v>73.5</v>
      </c>
      <c r="K59" s="46" t="str">
        <f>IF(J59&lt;30,"Kém",IF(J59&lt;=49,"Yếu",IF(J59&lt;=59,"Trung bình",IF(J59&lt;=69,"TB khá",IF(J59&lt;=79,"Khá",IF(J59&lt;=89,"Tốt","Xuất sắc"))))))</f>
        <v>Khá</v>
      </c>
      <c r="L59" s="180"/>
    </row>
    <row r="60" spans="1:31" s="115" customFormat="1" ht="15.75" customHeight="1">
      <c r="A60" s="44">
        <v>54</v>
      </c>
      <c r="B60" s="109">
        <v>7</v>
      </c>
      <c r="C60" s="110" t="s">
        <v>113</v>
      </c>
      <c r="D60" s="111" t="s">
        <v>9</v>
      </c>
      <c r="E60" s="119" t="s">
        <v>209</v>
      </c>
      <c r="F60" s="112" t="s">
        <v>59</v>
      </c>
      <c r="G60" s="108"/>
      <c r="H60" s="113"/>
      <c r="I60" s="107"/>
      <c r="J60" s="126"/>
      <c r="K60" s="114" t="s">
        <v>217</v>
      </c>
      <c r="L60" s="181" t="s">
        <v>207</v>
      </c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</row>
    <row r="61" spans="1:12" ht="15.75" customHeight="1">
      <c r="A61" s="44">
        <v>55</v>
      </c>
      <c r="B61" s="47">
        <v>8</v>
      </c>
      <c r="C61" s="19" t="s">
        <v>65</v>
      </c>
      <c r="D61" s="20" t="s">
        <v>66</v>
      </c>
      <c r="E61" s="98" t="s">
        <v>183</v>
      </c>
      <c r="F61" s="71" t="s">
        <v>59</v>
      </c>
      <c r="G61" s="86">
        <v>70</v>
      </c>
      <c r="H61" s="87">
        <v>42</v>
      </c>
      <c r="I61" s="46" t="str">
        <f t="shared" si="5"/>
        <v>Yếu</v>
      </c>
      <c r="J61" s="77">
        <f>(H61+G61)/2</f>
        <v>56</v>
      </c>
      <c r="K61" s="46" t="s">
        <v>206</v>
      </c>
      <c r="L61" s="180"/>
    </row>
    <row r="62" spans="1:12" ht="15.75" customHeight="1">
      <c r="A62" s="44">
        <v>56</v>
      </c>
      <c r="B62" s="47">
        <v>9</v>
      </c>
      <c r="C62" s="12" t="s">
        <v>67</v>
      </c>
      <c r="D62" s="13" t="s">
        <v>68</v>
      </c>
      <c r="E62" s="98" t="s">
        <v>184</v>
      </c>
      <c r="F62" s="71" t="s">
        <v>59</v>
      </c>
      <c r="G62" s="86">
        <v>75</v>
      </c>
      <c r="H62" s="87">
        <v>50</v>
      </c>
      <c r="I62" s="46" t="str">
        <f t="shared" si="5"/>
        <v>TB</v>
      </c>
      <c r="J62" s="77">
        <f>(H62+G62)/2</f>
        <v>62.5</v>
      </c>
      <c r="K62" s="46" t="s">
        <v>205</v>
      </c>
      <c r="L62" s="180"/>
    </row>
    <row r="63" spans="1:12" ht="15.75" customHeight="1">
      <c r="A63" s="44">
        <v>57</v>
      </c>
      <c r="B63" s="47">
        <v>10</v>
      </c>
      <c r="C63" s="12" t="s">
        <v>69</v>
      </c>
      <c r="D63" s="13" t="s">
        <v>70</v>
      </c>
      <c r="E63" s="98" t="s">
        <v>155</v>
      </c>
      <c r="F63" s="71" t="s">
        <v>59</v>
      </c>
      <c r="G63" s="86">
        <v>74</v>
      </c>
      <c r="H63" s="87">
        <v>51</v>
      </c>
      <c r="I63" s="46" t="str">
        <f t="shared" si="5"/>
        <v>TB</v>
      </c>
      <c r="J63" s="77">
        <f>(H63+G63)/2</f>
        <v>62.5</v>
      </c>
      <c r="K63" s="46" t="s">
        <v>205</v>
      </c>
      <c r="L63" s="180"/>
    </row>
    <row r="64" spans="1:31" s="115" customFormat="1" ht="15.75" customHeight="1">
      <c r="A64" s="108">
        <v>58</v>
      </c>
      <c r="B64" s="109">
        <v>11</v>
      </c>
      <c r="C64" s="116" t="s">
        <v>3</v>
      </c>
      <c r="D64" s="136" t="s">
        <v>71</v>
      </c>
      <c r="E64" s="137" t="s">
        <v>214</v>
      </c>
      <c r="F64" s="112" t="s">
        <v>59</v>
      </c>
      <c r="G64" s="108"/>
      <c r="H64" s="113"/>
      <c r="I64" s="114"/>
      <c r="J64" s="138"/>
      <c r="K64" s="114" t="s">
        <v>217</v>
      </c>
      <c r="L64" s="181" t="s">
        <v>207</v>
      </c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</row>
    <row r="65" spans="1:12" ht="15.75" customHeight="1">
      <c r="A65" s="44">
        <v>59</v>
      </c>
      <c r="B65" s="47">
        <v>12</v>
      </c>
      <c r="C65" s="12" t="s">
        <v>19</v>
      </c>
      <c r="D65" s="49" t="s">
        <v>9</v>
      </c>
      <c r="E65" s="99">
        <v>34530</v>
      </c>
      <c r="F65" s="71" t="s">
        <v>59</v>
      </c>
      <c r="G65" s="90">
        <v>55</v>
      </c>
      <c r="H65" s="87">
        <v>64</v>
      </c>
      <c r="I65" s="46" t="str">
        <f t="shared" si="5"/>
        <v>TBK</v>
      </c>
      <c r="J65" s="77">
        <f>(H65+G65)/2</f>
        <v>59.5</v>
      </c>
      <c r="K65" s="46" t="s">
        <v>205</v>
      </c>
      <c r="L65" s="180"/>
    </row>
    <row r="66" spans="1:12" ht="15.75">
      <c r="A66" s="44">
        <v>60</v>
      </c>
      <c r="B66" s="47">
        <v>1</v>
      </c>
      <c r="C66" s="26" t="s">
        <v>132</v>
      </c>
      <c r="D66" s="27" t="s">
        <v>5</v>
      </c>
      <c r="E66" s="82" t="s">
        <v>179</v>
      </c>
      <c r="F66" s="71" t="s">
        <v>94</v>
      </c>
      <c r="G66" s="50">
        <v>75</v>
      </c>
      <c r="H66" s="77">
        <v>70</v>
      </c>
      <c r="I66" s="46" t="str">
        <f t="shared" si="5"/>
        <v>Khá</v>
      </c>
      <c r="J66" s="88">
        <f>(G66+H66)/2</f>
        <v>72.5</v>
      </c>
      <c r="K66" s="46" t="str">
        <f>IF(J66&lt;30,"Kém",IF(J66&lt;=49,"Yếu",IF(J66&lt;=59,"TB",IF(J66&lt;=69,"TBK",IF(J66&lt;=79,"Khá",IF(J66&lt;=89,"Tốt","Xuất sắc"))))))</f>
        <v>Khá</v>
      </c>
      <c r="L66" s="178"/>
    </row>
    <row r="67" spans="1:12" ht="15.75">
      <c r="A67" s="44">
        <v>61</v>
      </c>
      <c r="B67" s="47">
        <v>2</v>
      </c>
      <c r="C67" s="28" t="s">
        <v>3</v>
      </c>
      <c r="D67" s="29" t="s">
        <v>72</v>
      </c>
      <c r="E67" s="83" t="s">
        <v>185</v>
      </c>
      <c r="F67" s="71" t="s">
        <v>94</v>
      </c>
      <c r="G67" s="50">
        <v>76</v>
      </c>
      <c r="H67" s="79">
        <v>60</v>
      </c>
      <c r="I67" s="46" t="str">
        <f t="shared" si="5"/>
        <v>TBK</v>
      </c>
      <c r="J67" s="88">
        <f aca="true" t="shared" si="8" ref="J67:J82">(G67+H67)/2</f>
        <v>68</v>
      </c>
      <c r="K67" s="46" t="s">
        <v>205</v>
      </c>
      <c r="L67" s="179"/>
    </row>
    <row r="68" spans="1:12" ht="15.75">
      <c r="A68" s="44">
        <v>62</v>
      </c>
      <c r="B68" s="47">
        <v>3</v>
      </c>
      <c r="C68" s="30" t="s">
        <v>73</v>
      </c>
      <c r="D68" s="31" t="s">
        <v>47</v>
      </c>
      <c r="E68" s="82" t="s">
        <v>186</v>
      </c>
      <c r="F68" s="71" t="s">
        <v>94</v>
      </c>
      <c r="G68" s="50">
        <v>88</v>
      </c>
      <c r="H68" s="77">
        <v>89</v>
      </c>
      <c r="I68" s="46" t="str">
        <f t="shared" si="5"/>
        <v>Tốt</v>
      </c>
      <c r="J68" s="88">
        <f t="shared" si="8"/>
        <v>88.5</v>
      </c>
      <c r="K68" s="46" t="str">
        <f aca="true" t="shared" si="9" ref="K68:K82">IF(J68&lt;30,"Kém",IF(J68&lt;=49,"Yếu",IF(J68&lt;=59,"TB",IF(J68&lt;=69,"TBK",IF(J68&lt;=79,"Khá",IF(J68&lt;=89,"Tốt","Xuất sắc"))))))</f>
        <v>Tốt</v>
      </c>
      <c r="L68" s="178"/>
    </row>
    <row r="69" spans="1:12" ht="15.75">
      <c r="A69" s="44">
        <v>63</v>
      </c>
      <c r="B69" s="47">
        <v>4</v>
      </c>
      <c r="C69" s="26" t="s">
        <v>74</v>
      </c>
      <c r="D69" s="32" t="s">
        <v>75</v>
      </c>
      <c r="E69" s="82" t="s">
        <v>187</v>
      </c>
      <c r="F69" s="71" t="s">
        <v>94</v>
      </c>
      <c r="G69" s="50">
        <v>74</v>
      </c>
      <c r="H69" s="77">
        <v>77</v>
      </c>
      <c r="I69" s="46" t="str">
        <f t="shared" si="5"/>
        <v>Khá</v>
      </c>
      <c r="J69" s="88">
        <f t="shared" si="8"/>
        <v>75.5</v>
      </c>
      <c r="K69" s="46" t="str">
        <f t="shared" si="9"/>
        <v>Khá</v>
      </c>
      <c r="L69" s="178"/>
    </row>
    <row r="70" spans="1:12" ht="15.75">
      <c r="A70" s="44">
        <v>64</v>
      </c>
      <c r="B70" s="47">
        <v>5</v>
      </c>
      <c r="C70" s="26" t="s">
        <v>76</v>
      </c>
      <c r="D70" s="27" t="s">
        <v>77</v>
      </c>
      <c r="E70" s="82" t="s">
        <v>188</v>
      </c>
      <c r="F70" s="71" t="s">
        <v>94</v>
      </c>
      <c r="G70" s="50">
        <v>86</v>
      </c>
      <c r="H70" s="77">
        <v>88</v>
      </c>
      <c r="I70" s="46" t="str">
        <f t="shared" si="5"/>
        <v>Tốt</v>
      </c>
      <c r="J70" s="88">
        <f t="shared" si="8"/>
        <v>87</v>
      </c>
      <c r="K70" s="46" t="str">
        <f t="shared" si="9"/>
        <v>Tốt</v>
      </c>
      <c r="L70" s="178"/>
    </row>
    <row r="71" spans="1:12" ht="15.75">
      <c r="A71" s="44">
        <v>65</v>
      </c>
      <c r="B71" s="47">
        <v>6</v>
      </c>
      <c r="C71" s="26" t="s">
        <v>78</v>
      </c>
      <c r="D71" s="32" t="s">
        <v>79</v>
      </c>
      <c r="E71" s="82" t="s">
        <v>189</v>
      </c>
      <c r="F71" s="71" t="s">
        <v>94</v>
      </c>
      <c r="G71" s="50">
        <v>80</v>
      </c>
      <c r="H71" s="77">
        <v>70</v>
      </c>
      <c r="I71" s="46" t="str">
        <f aca="true" t="shared" si="10" ref="I71:I82">IF(H71&lt;30,"Kém",IF(H71&lt;=49,"Yếu",IF(H71&lt;=59,"TB",IF(H71&lt;=69,"TBK",IF(H71&lt;=79,"Khá",IF(H71&lt;=89,"Tốt","Xuất sắc"))))))</f>
        <v>Khá</v>
      </c>
      <c r="J71" s="88">
        <f t="shared" si="8"/>
        <v>75</v>
      </c>
      <c r="K71" s="46" t="str">
        <f t="shared" si="9"/>
        <v>Khá</v>
      </c>
      <c r="L71" s="178"/>
    </row>
    <row r="72" spans="1:12" ht="15.75">
      <c r="A72" s="44">
        <v>66</v>
      </c>
      <c r="B72" s="47">
        <v>7</v>
      </c>
      <c r="C72" s="26" t="s">
        <v>80</v>
      </c>
      <c r="D72" s="32" t="s">
        <v>79</v>
      </c>
      <c r="E72" s="82" t="s">
        <v>190</v>
      </c>
      <c r="F72" s="71" t="s">
        <v>94</v>
      </c>
      <c r="G72" s="50">
        <v>74</v>
      </c>
      <c r="H72" s="77">
        <v>70</v>
      </c>
      <c r="I72" s="46" t="str">
        <f t="shared" si="10"/>
        <v>Khá</v>
      </c>
      <c r="J72" s="88">
        <f t="shared" si="8"/>
        <v>72</v>
      </c>
      <c r="K72" s="46" t="str">
        <f t="shared" si="9"/>
        <v>Khá</v>
      </c>
      <c r="L72" s="178"/>
    </row>
    <row r="73" spans="1:12" ht="15.75">
      <c r="A73" s="44">
        <v>67</v>
      </c>
      <c r="B73" s="47">
        <v>8</v>
      </c>
      <c r="C73" s="12" t="s">
        <v>81</v>
      </c>
      <c r="D73" s="14" t="s">
        <v>1</v>
      </c>
      <c r="E73" s="82" t="s">
        <v>191</v>
      </c>
      <c r="F73" s="71" t="s">
        <v>94</v>
      </c>
      <c r="G73" s="50">
        <v>50</v>
      </c>
      <c r="H73" s="77">
        <v>75</v>
      </c>
      <c r="I73" s="46" t="str">
        <f t="shared" si="10"/>
        <v>Khá</v>
      </c>
      <c r="J73" s="88">
        <f t="shared" si="8"/>
        <v>62.5</v>
      </c>
      <c r="K73" s="46" t="s">
        <v>205</v>
      </c>
      <c r="L73" s="178"/>
    </row>
    <row r="74" spans="1:12" ht="15.75">
      <c r="A74" s="44">
        <v>68</v>
      </c>
      <c r="B74" s="47">
        <v>9</v>
      </c>
      <c r="C74" s="12" t="s">
        <v>82</v>
      </c>
      <c r="D74" s="14" t="s">
        <v>1</v>
      </c>
      <c r="E74" s="82" t="s">
        <v>192</v>
      </c>
      <c r="F74" s="71" t="s">
        <v>94</v>
      </c>
      <c r="G74" s="50">
        <v>70</v>
      </c>
      <c r="H74" s="77">
        <v>70</v>
      </c>
      <c r="I74" s="46" t="str">
        <f t="shared" si="10"/>
        <v>Khá</v>
      </c>
      <c r="J74" s="88">
        <f t="shared" si="8"/>
        <v>70</v>
      </c>
      <c r="K74" s="46" t="str">
        <f t="shared" si="9"/>
        <v>Khá</v>
      </c>
      <c r="L74" s="178"/>
    </row>
    <row r="75" spans="1:12" ht="15.75">
      <c r="A75" s="44">
        <v>69</v>
      </c>
      <c r="B75" s="47">
        <v>10</v>
      </c>
      <c r="C75" s="33" t="s">
        <v>83</v>
      </c>
      <c r="D75" s="29" t="s">
        <v>84</v>
      </c>
      <c r="E75" s="82" t="s">
        <v>193</v>
      </c>
      <c r="F75" s="71" t="s">
        <v>94</v>
      </c>
      <c r="G75" s="50">
        <v>76</v>
      </c>
      <c r="H75" s="77">
        <v>77</v>
      </c>
      <c r="I75" s="46" t="str">
        <f t="shared" si="10"/>
        <v>Khá</v>
      </c>
      <c r="J75" s="88">
        <f t="shared" si="8"/>
        <v>76.5</v>
      </c>
      <c r="K75" s="46" t="str">
        <f t="shared" si="9"/>
        <v>Khá</v>
      </c>
      <c r="L75" s="178"/>
    </row>
    <row r="76" spans="1:12" ht="15.75">
      <c r="A76" s="44">
        <v>70</v>
      </c>
      <c r="B76" s="47">
        <v>11</v>
      </c>
      <c r="C76" s="26" t="s">
        <v>53</v>
      </c>
      <c r="D76" s="27" t="s">
        <v>85</v>
      </c>
      <c r="E76" s="82" t="s">
        <v>194</v>
      </c>
      <c r="F76" s="71" t="s">
        <v>94</v>
      </c>
      <c r="G76" s="50">
        <v>77</v>
      </c>
      <c r="H76" s="77">
        <v>76</v>
      </c>
      <c r="I76" s="46" t="str">
        <f t="shared" si="10"/>
        <v>Khá</v>
      </c>
      <c r="J76" s="88">
        <f t="shared" si="8"/>
        <v>76.5</v>
      </c>
      <c r="K76" s="46" t="str">
        <f t="shared" si="9"/>
        <v>Khá</v>
      </c>
      <c r="L76" s="178"/>
    </row>
    <row r="77" spans="1:12" ht="15.75">
      <c r="A77" s="44">
        <v>71</v>
      </c>
      <c r="B77" s="47">
        <v>12</v>
      </c>
      <c r="C77" s="26" t="s">
        <v>86</v>
      </c>
      <c r="D77" s="27" t="s">
        <v>87</v>
      </c>
      <c r="E77" s="82" t="s">
        <v>195</v>
      </c>
      <c r="F77" s="71" t="s">
        <v>94</v>
      </c>
      <c r="G77" s="50">
        <v>75</v>
      </c>
      <c r="H77" s="77">
        <v>74</v>
      </c>
      <c r="I77" s="46" t="str">
        <f t="shared" si="10"/>
        <v>Khá</v>
      </c>
      <c r="J77" s="88">
        <f t="shared" si="8"/>
        <v>74.5</v>
      </c>
      <c r="K77" s="46" t="str">
        <f t="shared" si="9"/>
        <v>Khá</v>
      </c>
      <c r="L77" s="178"/>
    </row>
    <row r="78" spans="1:12" ht="15.75">
      <c r="A78" s="44">
        <v>72</v>
      </c>
      <c r="B78" s="47">
        <v>13</v>
      </c>
      <c r="C78" s="26" t="s">
        <v>88</v>
      </c>
      <c r="D78" s="27" t="s">
        <v>15</v>
      </c>
      <c r="E78" s="82" t="s">
        <v>196</v>
      </c>
      <c r="F78" s="71" t="s">
        <v>94</v>
      </c>
      <c r="G78" s="50">
        <v>73</v>
      </c>
      <c r="H78" s="77">
        <v>75</v>
      </c>
      <c r="I78" s="46" t="str">
        <f t="shared" si="10"/>
        <v>Khá</v>
      </c>
      <c r="J78" s="88">
        <f t="shared" si="8"/>
        <v>74</v>
      </c>
      <c r="K78" s="46" t="str">
        <f t="shared" si="9"/>
        <v>Khá</v>
      </c>
      <c r="L78" s="178"/>
    </row>
    <row r="79" spans="1:12" ht="15.75">
      <c r="A79" s="44">
        <v>73</v>
      </c>
      <c r="B79" s="47">
        <v>14</v>
      </c>
      <c r="C79" s="21" t="s">
        <v>89</v>
      </c>
      <c r="D79" s="22" t="s">
        <v>90</v>
      </c>
      <c r="E79" s="82" t="s">
        <v>197</v>
      </c>
      <c r="F79" s="71" t="s">
        <v>94</v>
      </c>
      <c r="G79" s="50">
        <v>77</v>
      </c>
      <c r="H79" s="77">
        <v>76</v>
      </c>
      <c r="I79" s="46" t="str">
        <f t="shared" si="10"/>
        <v>Khá</v>
      </c>
      <c r="J79" s="88">
        <f t="shared" si="8"/>
        <v>76.5</v>
      </c>
      <c r="K79" s="46" t="str">
        <f t="shared" si="9"/>
        <v>Khá</v>
      </c>
      <c r="L79" s="178"/>
    </row>
    <row r="80" spans="1:12" ht="15.75">
      <c r="A80" s="44">
        <v>74</v>
      </c>
      <c r="B80" s="47">
        <v>15</v>
      </c>
      <c r="C80" s="12" t="s">
        <v>89</v>
      </c>
      <c r="D80" s="13" t="s">
        <v>91</v>
      </c>
      <c r="E80" s="82" t="s">
        <v>198</v>
      </c>
      <c r="F80" s="71" t="s">
        <v>94</v>
      </c>
      <c r="G80" s="50">
        <v>70</v>
      </c>
      <c r="H80" s="77">
        <v>75</v>
      </c>
      <c r="I80" s="46" t="str">
        <f t="shared" si="10"/>
        <v>Khá</v>
      </c>
      <c r="J80" s="88">
        <f t="shared" si="8"/>
        <v>72.5</v>
      </c>
      <c r="K80" s="46" t="str">
        <f t="shared" si="9"/>
        <v>Khá</v>
      </c>
      <c r="L80" s="178"/>
    </row>
    <row r="81" spans="1:12" ht="15.75">
      <c r="A81" s="44">
        <v>75</v>
      </c>
      <c r="B81" s="47">
        <v>16</v>
      </c>
      <c r="C81" s="12" t="s">
        <v>3</v>
      </c>
      <c r="D81" s="13" t="s">
        <v>54</v>
      </c>
      <c r="E81" s="82" t="s">
        <v>199</v>
      </c>
      <c r="F81" s="71" t="s">
        <v>94</v>
      </c>
      <c r="G81" s="50">
        <v>70</v>
      </c>
      <c r="H81" s="77">
        <v>74</v>
      </c>
      <c r="I81" s="46" t="str">
        <f t="shared" si="10"/>
        <v>Khá</v>
      </c>
      <c r="J81" s="88">
        <f t="shared" si="8"/>
        <v>72</v>
      </c>
      <c r="K81" s="46" t="str">
        <f t="shared" si="9"/>
        <v>Khá</v>
      </c>
      <c r="L81" s="178"/>
    </row>
    <row r="82" spans="1:12" ht="15.75">
      <c r="A82" s="51">
        <v>76</v>
      </c>
      <c r="B82" s="52">
        <v>17</v>
      </c>
      <c r="C82" s="23" t="s">
        <v>93</v>
      </c>
      <c r="D82" s="34" t="s">
        <v>30</v>
      </c>
      <c r="E82" s="100" t="s">
        <v>200</v>
      </c>
      <c r="F82" s="72" t="s">
        <v>94</v>
      </c>
      <c r="G82" s="53">
        <v>71</v>
      </c>
      <c r="H82" s="80">
        <v>75</v>
      </c>
      <c r="I82" s="58" t="str">
        <f t="shared" si="10"/>
        <v>Khá</v>
      </c>
      <c r="J82" s="89">
        <f t="shared" si="8"/>
        <v>73</v>
      </c>
      <c r="K82" s="58" t="str">
        <f t="shared" si="9"/>
        <v>Khá</v>
      </c>
      <c r="L82" s="182"/>
    </row>
    <row r="83" spans="5:31" s="61" customFormat="1" ht="32.25" customHeight="1">
      <c r="E83" s="60"/>
      <c r="F83" s="120"/>
      <c r="I83" s="470" t="s">
        <v>215</v>
      </c>
      <c r="J83" s="470"/>
      <c r="K83" s="470"/>
      <c r="L83" s="470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</row>
    <row r="84" spans="1:31" s="123" customFormat="1" ht="17.25" customHeight="1">
      <c r="A84" s="468" t="s">
        <v>125</v>
      </c>
      <c r="B84" s="469"/>
      <c r="C84" s="469"/>
      <c r="D84" s="469"/>
      <c r="E84" s="121"/>
      <c r="F84" s="122"/>
      <c r="I84" s="468" t="s">
        <v>126</v>
      </c>
      <c r="J84" s="468"/>
      <c r="K84" s="468"/>
      <c r="L84" s="468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</row>
    <row r="85" spans="5:6" ht="15.75">
      <c r="E85" s="40"/>
      <c r="F85" s="120"/>
    </row>
    <row r="86" spans="5:6" ht="15.75">
      <c r="E86" s="40"/>
      <c r="F86" s="120"/>
    </row>
    <row r="87" spans="1:31" s="54" customFormat="1" ht="28.5" customHeight="1">
      <c r="A87" s="466" t="s">
        <v>212</v>
      </c>
      <c r="B87" s="467"/>
      <c r="C87" s="467"/>
      <c r="D87" s="467"/>
      <c r="E87" s="39"/>
      <c r="F87" s="122"/>
      <c r="I87" s="466" t="s">
        <v>127</v>
      </c>
      <c r="J87" s="466"/>
      <c r="K87" s="466"/>
      <c r="L87" s="466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</row>
  </sheetData>
  <sheetProtection/>
  <mergeCells count="11">
    <mergeCell ref="A1:D1"/>
    <mergeCell ref="F1:L1"/>
    <mergeCell ref="A2:D2"/>
    <mergeCell ref="F2:L2"/>
    <mergeCell ref="I83:L83"/>
    <mergeCell ref="A84:D84"/>
    <mergeCell ref="I84:L84"/>
    <mergeCell ref="A87:D87"/>
    <mergeCell ref="I87:L87"/>
    <mergeCell ref="A3:D3"/>
    <mergeCell ref="A4:L4"/>
  </mergeCells>
  <printOptions horizontalCentered="1"/>
  <pageMargins left="0.85" right="0.5" top="0.5" bottom="0.5" header="0.5" footer="0.5"/>
  <pageSetup horizontalDpi="600" verticalDpi="600" orientation="portrait" paperSize="9" r:id="rId4"/>
  <ignoredErrors>
    <ignoredError sqref="J7:J24 J66:J82 J25:J39 J46:J51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70">
      <selection activeCell="I19" sqref="I19"/>
    </sheetView>
  </sheetViews>
  <sheetFormatPr defaultColWidth="8.796875" defaultRowHeight="15"/>
  <cols>
    <col min="1" max="1" width="3.8984375" style="38" customWidth="1"/>
    <col min="2" max="2" width="4.8984375" style="38" customWidth="1"/>
    <col min="3" max="3" width="14" style="38" customWidth="1"/>
    <col min="4" max="4" width="7.69921875" style="38" customWidth="1"/>
    <col min="5" max="5" width="10.59765625" style="85" customWidth="1"/>
    <col min="6" max="6" width="11.3984375" style="40" customWidth="1"/>
    <col min="7" max="7" width="5.19921875" style="38" customWidth="1"/>
    <col min="8" max="8" width="8.19921875" style="38" customWidth="1"/>
    <col min="9" max="9" width="12.8984375" style="120" customWidth="1"/>
    <col min="10" max="16384" width="9" style="38" customWidth="1"/>
  </cols>
  <sheetData>
    <row r="1" spans="1:9" s="55" customFormat="1" ht="18" customHeight="1">
      <c r="A1" s="462" t="s">
        <v>114</v>
      </c>
      <c r="B1" s="463"/>
      <c r="C1" s="463"/>
      <c r="D1" s="463"/>
      <c r="E1" s="464" t="s">
        <v>115</v>
      </c>
      <c r="F1" s="464"/>
      <c r="G1" s="464"/>
      <c r="H1" s="464"/>
      <c r="I1" s="464"/>
    </row>
    <row r="2" spans="1:9" ht="18" customHeight="1">
      <c r="A2" s="464" t="s">
        <v>116</v>
      </c>
      <c r="B2" s="465"/>
      <c r="C2" s="465"/>
      <c r="D2" s="465"/>
      <c r="E2" s="466" t="s">
        <v>117</v>
      </c>
      <c r="F2" s="466"/>
      <c r="G2" s="466"/>
      <c r="H2" s="466"/>
      <c r="I2" s="466"/>
    </row>
    <row r="3" spans="1:9" ht="18" customHeight="1">
      <c r="A3" s="471" t="s">
        <v>118</v>
      </c>
      <c r="B3" s="472"/>
      <c r="C3" s="472"/>
      <c r="D3" s="472"/>
      <c r="E3" s="103"/>
      <c r="F3" s="124"/>
      <c r="I3" s="170"/>
    </row>
    <row r="4" spans="1:9" ht="71.25" customHeight="1">
      <c r="A4" s="460" t="s">
        <v>219</v>
      </c>
      <c r="B4" s="461"/>
      <c r="C4" s="461"/>
      <c r="D4" s="461"/>
      <c r="E4" s="461"/>
      <c r="F4" s="461"/>
      <c r="G4" s="461"/>
      <c r="H4" s="461"/>
      <c r="I4" s="461"/>
    </row>
    <row r="5" spans="1:9" ht="19.5" customHeight="1">
      <c r="A5" s="57"/>
      <c r="B5" s="41"/>
      <c r="C5" s="41"/>
      <c r="D5" s="41"/>
      <c r="E5" s="41"/>
      <c r="F5" s="125"/>
      <c r="G5" s="41"/>
      <c r="H5" s="41"/>
      <c r="I5" s="125"/>
    </row>
    <row r="6" spans="1:9" s="67" customFormat="1" ht="42.75" customHeight="1">
      <c r="A6" s="64" t="s">
        <v>2</v>
      </c>
      <c r="B6" s="62" t="s">
        <v>119</v>
      </c>
      <c r="C6" s="63" t="s">
        <v>120</v>
      </c>
      <c r="D6" s="65" t="s">
        <v>121</v>
      </c>
      <c r="E6" s="66" t="s">
        <v>211</v>
      </c>
      <c r="F6" s="66" t="s">
        <v>122</v>
      </c>
      <c r="G6" s="66" t="s">
        <v>123</v>
      </c>
      <c r="H6" s="66" t="s">
        <v>202</v>
      </c>
      <c r="I6" s="171" t="s">
        <v>124</v>
      </c>
    </row>
    <row r="7" spans="1:9" ht="18.75" customHeight="1">
      <c r="A7" s="336">
        <v>1</v>
      </c>
      <c r="B7" s="337">
        <v>1</v>
      </c>
      <c r="C7" s="338" t="s">
        <v>7</v>
      </c>
      <c r="D7" s="339" t="s">
        <v>0</v>
      </c>
      <c r="E7" s="387" t="s">
        <v>133</v>
      </c>
      <c r="F7" s="398" t="s">
        <v>32</v>
      </c>
      <c r="G7" s="336">
        <v>74</v>
      </c>
      <c r="H7" s="340" t="str">
        <f aca="true" t="shared" si="0" ref="H7:H62">IF(G7&lt;30,"Kém",IF(G7&lt;=49,"Yếu",IF(G7&lt;=59,"TB",IF(G7&lt;=69,"TBK",IF(G7&lt;=79,"Khá",IF(G7&lt;=89,"Tốt","Xuất sắc"))))))</f>
        <v>Khá</v>
      </c>
      <c r="I7" s="399"/>
    </row>
    <row r="8" spans="1:9" ht="18.75" customHeight="1">
      <c r="A8" s="341">
        <v>2</v>
      </c>
      <c r="B8" s="342">
        <v>2</v>
      </c>
      <c r="C8" s="343" t="s">
        <v>17</v>
      </c>
      <c r="D8" s="344" t="s">
        <v>0</v>
      </c>
      <c r="E8" s="388" t="s">
        <v>134</v>
      </c>
      <c r="F8" s="400" t="s">
        <v>32</v>
      </c>
      <c r="G8" s="341">
        <v>65</v>
      </c>
      <c r="H8" s="345" t="str">
        <f t="shared" si="0"/>
        <v>TBK</v>
      </c>
      <c r="I8" s="401"/>
    </row>
    <row r="9" spans="1:9" ht="18.75" customHeight="1">
      <c r="A9" s="341">
        <v>3</v>
      </c>
      <c r="B9" s="342">
        <v>3</v>
      </c>
      <c r="C9" s="343" t="s">
        <v>12</v>
      </c>
      <c r="D9" s="346" t="s">
        <v>18</v>
      </c>
      <c r="E9" s="388" t="s">
        <v>135</v>
      </c>
      <c r="F9" s="400" t="s">
        <v>32</v>
      </c>
      <c r="G9" s="341">
        <v>72</v>
      </c>
      <c r="H9" s="345" t="str">
        <f t="shared" si="0"/>
        <v>Khá</v>
      </c>
      <c r="I9" s="401"/>
    </row>
    <row r="10" spans="1:9" ht="18.75" customHeight="1">
      <c r="A10" s="341">
        <v>4</v>
      </c>
      <c r="B10" s="342">
        <v>4</v>
      </c>
      <c r="C10" s="343" t="s">
        <v>16</v>
      </c>
      <c r="D10" s="346" t="s">
        <v>14</v>
      </c>
      <c r="E10" s="388" t="s">
        <v>136</v>
      </c>
      <c r="F10" s="400" t="s">
        <v>32</v>
      </c>
      <c r="G10" s="341">
        <v>68</v>
      </c>
      <c r="H10" s="345" t="str">
        <f t="shared" si="0"/>
        <v>TBK</v>
      </c>
      <c r="I10" s="401"/>
    </row>
    <row r="11" spans="1:9" ht="18.75" customHeight="1">
      <c r="A11" s="341">
        <v>5</v>
      </c>
      <c r="B11" s="342">
        <v>5</v>
      </c>
      <c r="C11" s="343" t="s">
        <v>3</v>
      </c>
      <c r="D11" s="346" t="s">
        <v>4</v>
      </c>
      <c r="E11" s="388" t="s">
        <v>137</v>
      </c>
      <c r="F11" s="400" t="s">
        <v>32</v>
      </c>
      <c r="G11" s="341">
        <v>74</v>
      </c>
      <c r="H11" s="345" t="str">
        <f t="shared" si="0"/>
        <v>Khá</v>
      </c>
      <c r="I11" s="401"/>
    </row>
    <row r="12" spans="1:9" ht="18.75" customHeight="1">
      <c r="A12" s="341">
        <v>6</v>
      </c>
      <c r="B12" s="342">
        <v>6</v>
      </c>
      <c r="C12" s="343" t="s">
        <v>3</v>
      </c>
      <c r="D12" s="346" t="s">
        <v>5</v>
      </c>
      <c r="E12" s="388" t="s">
        <v>138</v>
      </c>
      <c r="F12" s="400" t="s">
        <v>32</v>
      </c>
      <c r="G12" s="341">
        <v>65</v>
      </c>
      <c r="H12" s="345" t="str">
        <f t="shared" si="0"/>
        <v>TBK</v>
      </c>
      <c r="I12" s="401"/>
    </row>
    <row r="13" spans="1:9" ht="18.75" customHeight="1">
      <c r="A13" s="341">
        <v>7</v>
      </c>
      <c r="B13" s="342">
        <v>7</v>
      </c>
      <c r="C13" s="343" t="s">
        <v>19</v>
      </c>
      <c r="D13" s="346" t="s">
        <v>6</v>
      </c>
      <c r="E13" s="388" t="s">
        <v>139</v>
      </c>
      <c r="F13" s="400" t="s">
        <v>32</v>
      </c>
      <c r="G13" s="341">
        <v>79</v>
      </c>
      <c r="H13" s="345" t="str">
        <f t="shared" si="0"/>
        <v>Khá</v>
      </c>
      <c r="I13" s="401"/>
    </row>
    <row r="14" spans="1:9" ht="18.75" customHeight="1">
      <c r="A14" s="341">
        <v>8</v>
      </c>
      <c r="B14" s="342">
        <v>8</v>
      </c>
      <c r="C14" s="343" t="s">
        <v>11</v>
      </c>
      <c r="D14" s="346" t="s">
        <v>20</v>
      </c>
      <c r="E14" s="388" t="s">
        <v>140</v>
      </c>
      <c r="F14" s="400" t="s">
        <v>32</v>
      </c>
      <c r="G14" s="341">
        <v>84</v>
      </c>
      <c r="H14" s="345" t="str">
        <f t="shared" si="0"/>
        <v>Tốt</v>
      </c>
      <c r="I14" s="401"/>
    </row>
    <row r="15" spans="1:9" ht="18.75" customHeight="1">
      <c r="A15" s="341">
        <v>9</v>
      </c>
      <c r="B15" s="342">
        <v>9</v>
      </c>
      <c r="C15" s="343" t="s">
        <v>3</v>
      </c>
      <c r="D15" s="346" t="s">
        <v>21</v>
      </c>
      <c r="E15" s="388" t="s">
        <v>141</v>
      </c>
      <c r="F15" s="400" t="s">
        <v>32</v>
      </c>
      <c r="G15" s="341">
        <v>74</v>
      </c>
      <c r="H15" s="345" t="str">
        <f t="shared" si="0"/>
        <v>Khá</v>
      </c>
      <c r="I15" s="402"/>
    </row>
    <row r="16" spans="1:10" s="386" customFormat="1" ht="18.75" customHeight="1">
      <c r="A16" s="341">
        <v>10</v>
      </c>
      <c r="B16" s="342">
        <v>10</v>
      </c>
      <c r="C16" s="439" t="s">
        <v>22</v>
      </c>
      <c r="D16" s="440" t="s">
        <v>8</v>
      </c>
      <c r="E16" s="441" t="s">
        <v>142</v>
      </c>
      <c r="F16" s="442" t="s">
        <v>32</v>
      </c>
      <c r="G16" s="418">
        <v>50</v>
      </c>
      <c r="H16" s="385" t="str">
        <f t="shared" si="0"/>
        <v>TB</v>
      </c>
      <c r="I16" s="445" t="s">
        <v>226</v>
      </c>
      <c r="J16" s="386" t="s">
        <v>223</v>
      </c>
    </row>
    <row r="17" spans="1:9" ht="18.75" customHeight="1">
      <c r="A17" s="341">
        <v>11</v>
      </c>
      <c r="B17" s="342">
        <v>11</v>
      </c>
      <c r="C17" s="343" t="s">
        <v>23</v>
      </c>
      <c r="D17" s="348" t="s">
        <v>24</v>
      </c>
      <c r="E17" s="389" t="s">
        <v>143</v>
      </c>
      <c r="F17" s="400" t="s">
        <v>32</v>
      </c>
      <c r="G17" s="341">
        <v>77</v>
      </c>
      <c r="H17" s="345" t="str">
        <f t="shared" si="0"/>
        <v>Khá</v>
      </c>
      <c r="I17" s="401"/>
    </row>
    <row r="18" spans="1:9" ht="18.75" customHeight="1">
      <c r="A18" s="341">
        <v>12</v>
      </c>
      <c r="B18" s="342">
        <v>12</v>
      </c>
      <c r="C18" s="349" t="s">
        <v>25</v>
      </c>
      <c r="D18" s="350" t="s">
        <v>1</v>
      </c>
      <c r="E18" s="388" t="s">
        <v>144</v>
      </c>
      <c r="F18" s="400" t="s">
        <v>32</v>
      </c>
      <c r="G18" s="341">
        <v>77</v>
      </c>
      <c r="H18" s="345" t="str">
        <f t="shared" si="0"/>
        <v>Khá</v>
      </c>
      <c r="I18" s="360"/>
    </row>
    <row r="19" spans="1:9" ht="18.75" customHeight="1">
      <c r="A19" s="341">
        <v>13</v>
      </c>
      <c r="B19" s="342">
        <v>13</v>
      </c>
      <c r="C19" s="343" t="s">
        <v>13</v>
      </c>
      <c r="D19" s="346" t="s">
        <v>26</v>
      </c>
      <c r="E19" s="388" t="s">
        <v>146</v>
      </c>
      <c r="F19" s="400" t="s">
        <v>32</v>
      </c>
      <c r="G19" s="341">
        <v>76</v>
      </c>
      <c r="H19" s="345" t="str">
        <f t="shared" si="0"/>
        <v>Khá</v>
      </c>
      <c r="I19" s="401"/>
    </row>
    <row r="20" spans="1:9" ht="18.75" customHeight="1">
      <c r="A20" s="341">
        <v>14</v>
      </c>
      <c r="B20" s="342">
        <v>14</v>
      </c>
      <c r="C20" s="349" t="s">
        <v>27</v>
      </c>
      <c r="D20" s="351" t="s">
        <v>10</v>
      </c>
      <c r="E20" s="388" t="s">
        <v>147</v>
      </c>
      <c r="F20" s="400" t="s">
        <v>32</v>
      </c>
      <c r="G20" s="341">
        <v>74</v>
      </c>
      <c r="H20" s="345" t="str">
        <f t="shared" si="0"/>
        <v>Khá</v>
      </c>
      <c r="I20" s="401"/>
    </row>
    <row r="21" spans="1:9" ht="18.75" customHeight="1">
      <c r="A21" s="341">
        <v>15</v>
      </c>
      <c r="B21" s="342">
        <v>15</v>
      </c>
      <c r="C21" s="349" t="s">
        <v>3</v>
      </c>
      <c r="D21" s="351" t="s">
        <v>28</v>
      </c>
      <c r="E21" s="388" t="s">
        <v>148</v>
      </c>
      <c r="F21" s="400" t="s">
        <v>32</v>
      </c>
      <c r="G21" s="341">
        <v>74</v>
      </c>
      <c r="H21" s="345" t="str">
        <f t="shared" si="0"/>
        <v>Khá</v>
      </c>
      <c r="I21" s="401"/>
    </row>
    <row r="22" spans="1:9" ht="18.75" customHeight="1">
      <c r="A22" s="341">
        <v>16</v>
      </c>
      <c r="B22" s="342">
        <v>16</v>
      </c>
      <c r="C22" s="349" t="s">
        <v>29</v>
      </c>
      <c r="D22" s="351" t="s">
        <v>30</v>
      </c>
      <c r="E22" s="388" t="s">
        <v>149</v>
      </c>
      <c r="F22" s="400" t="s">
        <v>32</v>
      </c>
      <c r="G22" s="341">
        <v>74</v>
      </c>
      <c r="H22" s="345" t="str">
        <f t="shared" si="0"/>
        <v>Khá</v>
      </c>
      <c r="I22" s="401"/>
    </row>
    <row r="23" spans="1:9" ht="18.75" customHeight="1">
      <c r="A23" s="341">
        <v>17</v>
      </c>
      <c r="B23" s="342">
        <v>17</v>
      </c>
      <c r="C23" s="349" t="s">
        <v>31</v>
      </c>
      <c r="D23" s="351" t="s">
        <v>9</v>
      </c>
      <c r="E23" s="388" t="s">
        <v>150</v>
      </c>
      <c r="F23" s="400" t="s">
        <v>32</v>
      </c>
      <c r="G23" s="341">
        <v>77</v>
      </c>
      <c r="H23" s="345" t="str">
        <f t="shared" si="0"/>
        <v>Khá</v>
      </c>
      <c r="I23" s="401"/>
    </row>
    <row r="24" spans="1:9" ht="18.75" customHeight="1">
      <c r="A24" s="341">
        <v>18</v>
      </c>
      <c r="B24" s="352">
        <v>1</v>
      </c>
      <c r="C24" s="353" t="s">
        <v>105</v>
      </c>
      <c r="D24" s="354" t="s">
        <v>106</v>
      </c>
      <c r="E24" s="390" t="s">
        <v>151</v>
      </c>
      <c r="F24" s="368" t="s">
        <v>33</v>
      </c>
      <c r="G24" s="403">
        <v>82</v>
      </c>
      <c r="H24" s="345" t="str">
        <f t="shared" si="0"/>
        <v>Tốt</v>
      </c>
      <c r="I24" s="404"/>
    </row>
    <row r="25" spans="1:9" ht="18.75" customHeight="1">
      <c r="A25" s="341">
        <v>19</v>
      </c>
      <c r="B25" s="352">
        <v>2</v>
      </c>
      <c r="C25" s="353" t="s">
        <v>60</v>
      </c>
      <c r="D25" s="355" t="s">
        <v>7</v>
      </c>
      <c r="E25" s="391" t="s">
        <v>153</v>
      </c>
      <c r="F25" s="368" t="s">
        <v>33</v>
      </c>
      <c r="G25" s="368">
        <v>58</v>
      </c>
      <c r="H25" s="345" t="str">
        <f t="shared" si="0"/>
        <v>TB</v>
      </c>
      <c r="I25" s="404"/>
    </row>
    <row r="26" spans="1:9" ht="18.75" customHeight="1">
      <c r="A26" s="341">
        <v>20</v>
      </c>
      <c r="B26" s="352">
        <v>3</v>
      </c>
      <c r="C26" s="353" t="s">
        <v>99</v>
      </c>
      <c r="D26" s="354" t="s">
        <v>7</v>
      </c>
      <c r="E26" s="390" t="s">
        <v>154</v>
      </c>
      <c r="F26" s="368" t="s">
        <v>33</v>
      </c>
      <c r="G26" s="403">
        <v>54</v>
      </c>
      <c r="H26" s="345" t="str">
        <f t="shared" si="0"/>
        <v>TB</v>
      </c>
      <c r="I26" s="444" t="s">
        <v>225</v>
      </c>
    </row>
    <row r="27" spans="1:9" ht="18.75" customHeight="1">
      <c r="A27" s="341">
        <v>21</v>
      </c>
      <c r="B27" s="352">
        <v>4</v>
      </c>
      <c r="C27" s="353" t="s">
        <v>107</v>
      </c>
      <c r="D27" s="354" t="s">
        <v>108</v>
      </c>
      <c r="E27" s="390" t="s">
        <v>155</v>
      </c>
      <c r="F27" s="368" t="s">
        <v>33</v>
      </c>
      <c r="G27" s="403">
        <v>77</v>
      </c>
      <c r="H27" s="345" t="str">
        <f t="shared" si="0"/>
        <v>Khá</v>
      </c>
      <c r="I27" s="404"/>
    </row>
    <row r="28" spans="1:9" s="386" customFormat="1" ht="18.75" customHeight="1">
      <c r="A28" s="341">
        <v>22</v>
      </c>
      <c r="B28" s="352">
        <v>5</v>
      </c>
      <c r="C28" s="383" t="s">
        <v>109</v>
      </c>
      <c r="D28" s="384" t="s">
        <v>8</v>
      </c>
      <c r="E28" s="392" t="s">
        <v>157</v>
      </c>
      <c r="F28" s="405" t="s">
        <v>33</v>
      </c>
      <c r="G28" s="406">
        <v>46</v>
      </c>
      <c r="H28" s="385" t="str">
        <f t="shared" si="0"/>
        <v>Yếu</v>
      </c>
      <c r="I28" s="443" t="s">
        <v>224</v>
      </c>
    </row>
    <row r="29" spans="1:9" ht="18.75" customHeight="1">
      <c r="A29" s="341">
        <v>23</v>
      </c>
      <c r="B29" s="352">
        <v>6</v>
      </c>
      <c r="C29" s="353" t="s">
        <v>100</v>
      </c>
      <c r="D29" s="354" t="s">
        <v>84</v>
      </c>
      <c r="E29" s="390" t="s">
        <v>158</v>
      </c>
      <c r="F29" s="368" t="s">
        <v>33</v>
      </c>
      <c r="G29" s="403">
        <v>78</v>
      </c>
      <c r="H29" s="345" t="str">
        <f t="shared" si="0"/>
        <v>Khá</v>
      </c>
      <c r="I29" s="404"/>
    </row>
    <row r="30" spans="1:9" ht="18.75" customHeight="1">
      <c r="A30" s="341">
        <v>24</v>
      </c>
      <c r="B30" s="352">
        <v>7</v>
      </c>
      <c r="C30" s="353" t="s">
        <v>104</v>
      </c>
      <c r="D30" s="354" t="s">
        <v>110</v>
      </c>
      <c r="E30" s="390" t="s">
        <v>159</v>
      </c>
      <c r="F30" s="368" t="s">
        <v>33</v>
      </c>
      <c r="G30" s="407">
        <v>76</v>
      </c>
      <c r="H30" s="345" t="str">
        <f t="shared" si="0"/>
        <v>Khá</v>
      </c>
      <c r="I30" s="404"/>
    </row>
    <row r="31" spans="1:9" ht="18.75" customHeight="1">
      <c r="A31" s="341">
        <v>25</v>
      </c>
      <c r="B31" s="352">
        <v>8</v>
      </c>
      <c r="C31" s="353" t="s">
        <v>101</v>
      </c>
      <c r="D31" s="354" t="s">
        <v>102</v>
      </c>
      <c r="E31" s="390" t="s">
        <v>160</v>
      </c>
      <c r="F31" s="368" t="s">
        <v>33</v>
      </c>
      <c r="G31" s="368">
        <v>62</v>
      </c>
      <c r="H31" s="345" t="str">
        <f t="shared" si="0"/>
        <v>TBK</v>
      </c>
      <c r="I31" s="404"/>
    </row>
    <row r="32" spans="1:9" ht="18.75" customHeight="1">
      <c r="A32" s="341">
        <v>26</v>
      </c>
      <c r="B32" s="352">
        <v>9</v>
      </c>
      <c r="C32" s="353" t="s">
        <v>111</v>
      </c>
      <c r="D32" s="354" t="s">
        <v>112</v>
      </c>
      <c r="E32" s="390" t="s">
        <v>161</v>
      </c>
      <c r="F32" s="368" t="s">
        <v>33</v>
      </c>
      <c r="G32" s="368">
        <v>80</v>
      </c>
      <c r="H32" s="345" t="str">
        <f t="shared" si="0"/>
        <v>Tốt</v>
      </c>
      <c r="I32" s="404"/>
    </row>
    <row r="33" spans="1:9" ht="18.75" customHeight="1">
      <c r="A33" s="341">
        <v>27</v>
      </c>
      <c r="B33" s="352">
        <v>10</v>
      </c>
      <c r="C33" s="353" t="s">
        <v>103</v>
      </c>
      <c r="D33" s="356" t="s">
        <v>90</v>
      </c>
      <c r="E33" s="390" t="s">
        <v>162</v>
      </c>
      <c r="F33" s="368" t="s">
        <v>33</v>
      </c>
      <c r="G33" s="407">
        <v>75</v>
      </c>
      <c r="H33" s="345" t="str">
        <f t="shared" si="0"/>
        <v>Khá</v>
      </c>
      <c r="I33" s="404"/>
    </row>
    <row r="34" spans="1:9" s="130" customFormat="1" ht="18.75" customHeight="1">
      <c r="A34" s="341">
        <v>28</v>
      </c>
      <c r="B34" s="352">
        <v>11</v>
      </c>
      <c r="C34" s="353" t="s">
        <v>31</v>
      </c>
      <c r="D34" s="354" t="s">
        <v>54</v>
      </c>
      <c r="E34" s="390" t="s">
        <v>164</v>
      </c>
      <c r="F34" s="368" t="s">
        <v>33</v>
      </c>
      <c r="G34" s="407">
        <v>67</v>
      </c>
      <c r="H34" s="345" t="str">
        <f t="shared" si="0"/>
        <v>TBK</v>
      </c>
      <c r="I34" s="404"/>
    </row>
    <row r="35" spans="1:9" s="130" customFormat="1" ht="18.75" customHeight="1">
      <c r="A35" s="341">
        <v>29</v>
      </c>
      <c r="B35" s="352">
        <v>12</v>
      </c>
      <c r="C35" s="353" t="s">
        <v>97</v>
      </c>
      <c r="D35" s="354" t="s">
        <v>92</v>
      </c>
      <c r="E35" s="390" t="s">
        <v>165</v>
      </c>
      <c r="F35" s="368" t="s">
        <v>33</v>
      </c>
      <c r="G35" s="407">
        <v>63</v>
      </c>
      <c r="H35" s="345" t="str">
        <f t="shared" si="0"/>
        <v>TBK</v>
      </c>
      <c r="I35" s="404"/>
    </row>
    <row r="36" spans="1:9" s="130" customFormat="1" ht="18.75" customHeight="1">
      <c r="A36" s="341">
        <v>30</v>
      </c>
      <c r="B36" s="352">
        <v>13</v>
      </c>
      <c r="C36" s="353" t="s">
        <v>104</v>
      </c>
      <c r="D36" s="354" t="s">
        <v>70</v>
      </c>
      <c r="E36" s="390" t="s">
        <v>166</v>
      </c>
      <c r="F36" s="368" t="s">
        <v>33</v>
      </c>
      <c r="G36" s="407">
        <v>81</v>
      </c>
      <c r="H36" s="345" t="str">
        <f t="shared" si="0"/>
        <v>Tốt</v>
      </c>
      <c r="I36" s="404"/>
    </row>
    <row r="37" spans="1:9" s="130" customFormat="1" ht="18" customHeight="1">
      <c r="A37" s="341">
        <v>31</v>
      </c>
      <c r="B37" s="352">
        <v>1</v>
      </c>
      <c r="C37" s="357" t="s">
        <v>34</v>
      </c>
      <c r="D37" s="358" t="s">
        <v>35</v>
      </c>
      <c r="E37" s="393" t="s">
        <v>167</v>
      </c>
      <c r="F37" s="408" t="s">
        <v>36</v>
      </c>
      <c r="G37" s="359">
        <v>50</v>
      </c>
      <c r="H37" s="345" t="str">
        <f aca="true" t="shared" si="1" ref="H37:H43">IF(G37&lt;30,"Kém",IF(G37&lt;=49,"Yếu",IF(G37&lt;=59,"TB",IF(G37&lt;=69,"TBK",IF(G37&lt;=79,"Khá",IF(G37&lt;=89,"Tốt","Xuất sắc"))))))</f>
        <v>TB</v>
      </c>
      <c r="I37" s="360"/>
    </row>
    <row r="38" spans="1:9" s="130" customFormat="1" ht="18" customHeight="1">
      <c r="A38" s="341">
        <v>32</v>
      </c>
      <c r="B38" s="352">
        <v>2</v>
      </c>
      <c r="C38" s="357" t="s">
        <v>3</v>
      </c>
      <c r="D38" s="361" t="s">
        <v>37</v>
      </c>
      <c r="E38" s="393" t="s">
        <v>168</v>
      </c>
      <c r="F38" s="408" t="s">
        <v>36</v>
      </c>
      <c r="G38" s="359">
        <v>85</v>
      </c>
      <c r="H38" s="345" t="str">
        <f t="shared" si="1"/>
        <v>Tốt</v>
      </c>
      <c r="I38" s="360"/>
    </row>
    <row r="39" spans="1:9" s="130" customFormat="1" ht="18" customHeight="1">
      <c r="A39" s="341">
        <v>33</v>
      </c>
      <c r="B39" s="352">
        <v>3</v>
      </c>
      <c r="C39" s="357" t="s">
        <v>3</v>
      </c>
      <c r="D39" s="358" t="s">
        <v>38</v>
      </c>
      <c r="E39" s="393" t="s">
        <v>169</v>
      </c>
      <c r="F39" s="408" t="s">
        <v>36</v>
      </c>
      <c r="G39" s="359">
        <v>70</v>
      </c>
      <c r="H39" s="345" t="str">
        <f t="shared" si="1"/>
        <v>Khá</v>
      </c>
      <c r="I39" s="360"/>
    </row>
    <row r="40" spans="1:9" s="130" customFormat="1" ht="18" customHeight="1">
      <c r="A40" s="341">
        <v>34</v>
      </c>
      <c r="B40" s="352">
        <v>4</v>
      </c>
      <c r="C40" s="357" t="s">
        <v>3</v>
      </c>
      <c r="D40" s="361" t="s">
        <v>39</v>
      </c>
      <c r="E40" s="393" t="s">
        <v>170</v>
      </c>
      <c r="F40" s="408" t="s">
        <v>36</v>
      </c>
      <c r="G40" s="359">
        <v>65</v>
      </c>
      <c r="H40" s="345" t="str">
        <f t="shared" si="1"/>
        <v>TBK</v>
      </c>
      <c r="I40" s="360"/>
    </row>
    <row r="41" spans="1:9" s="130" customFormat="1" ht="18" customHeight="1">
      <c r="A41" s="341">
        <v>35</v>
      </c>
      <c r="B41" s="352">
        <v>5</v>
      </c>
      <c r="C41" s="357" t="s">
        <v>40</v>
      </c>
      <c r="D41" s="358" t="s">
        <v>41</v>
      </c>
      <c r="E41" s="393" t="s">
        <v>171</v>
      </c>
      <c r="F41" s="408" t="s">
        <v>36</v>
      </c>
      <c r="G41" s="359">
        <v>70</v>
      </c>
      <c r="H41" s="345" t="str">
        <f t="shared" si="1"/>
        <v>Khá</v>
      </c>
      <c r="I41" s="360"/>
    </row>
    <row r="42" spans="1:9" s="130" customFormat="1" ht="18" customHeight="1">
      <c r="A42" s="341">
        <v>36</v>
      </c>
      <c r="B42" s="352">
        <v>6</v>
      </c>
      <c r="C42" s="357" t="s">
        <v>42</v>
      </c>
      <c r="D42" s="361" t="s">
        <v>43</v>
      </c>
      <c r="E42" s="393" t="s">
        <v>172</v>
      </c>
      <c r="F42" s="408" t="s">
        <v>36</v>
      </c>
      <c r="G42" s="359">
        <v>70</v>
      </c>
      <c r="H42" s="345" t="str">
        <f t="shared" si="1"/>
        <v>Khá</v>
      </c>
      <c r="I42" s="360"/>
    </row>
    <row r="43" spans="1:9" s="130" customFormat="1" ht="18" customHeight="1">
      <c r="A43" s="341">
        <v>37</v>
      </c>
      <c r="B43" s="352">
        <v>7</v>
      </c>
      <c r="C43" s="362" t="s">
        <v>44</v>
      </c>
      <c r="D43" s="363" t="s">
        <v>43</v>
      </c>
      <c r="E43" s="393" t="s">
        <v>173</v>
      </c>
      <c r="F43" s="408" t="s">
        <v>36</v>
      </c>
      <c r="G43" s="359">
        <v>50</v>
      </c>
      <c r="H43" s="345" t="str">
        <f t="shared" si="1"/>
        <v>TB</v>
      </c>
      <c r="I43" s="360"/>
    </row>
    <row r="44" spans="1:9" s="130" customFormat="1" ht="18" customHeight="1">
      <c r="A44" s="341">
        <v>38</v>
      </c>
      <c r="B44" s="352">
        <v>8</v>
      </c>
      <c r="C44" s="357" t="s">
        <v>45</v>
      </c>
      <c r="D44" s="361" t="s">
        <v>7</v>
      </c>
      <c r="E44" s="393" t="s">
        <v>168</v>
      </c>
      <c r="F44" s="408" t="s">
        <v>36</v>
      </c>
      <c r="G44" s="364">
        <v>50</v>
      </c>
      <c r="H44" s="345" t="str">
        <f aca="true" t="shared" si="2" ref="H44:H57">IF(G44&lt;30,"Kém",IF(G44&lt;=49,"Yếu",IF(G44&lt;=59,"TB",IF(G44&lt;=69,"TBK",IF(G44&lt;=79,"Khá",IF(G44&lt;=89,"Tốt","Xuất sắc"))))))</f>
        <v>TB</v>
      </c>
      <c r="I44" s="360"/>
    </row>
    <row r="45" spans="1:9" s="130" customFormat="1" ht="18" customHeight="1">
      <c r="A45" s="341">
        <v>39</v>
      </c>
      <c r="B45" s="352">
        <v>9</v>
      </c>
      <c r="C45" s="357" t="s">
        <v>46</v>
      </c>
      <c r="D45" s="361" t="s">
        <v>47</v>
      </c>
      <c r="E45" s="393" t="s">
        <v>174</v>
      </c>
      <c r="F45" s="408" t="s">
        <v>36</v>
      </c>
      <c r="G45" s="364">
        <v>85</v>
      </c>
      <c r="H45" s="345" t="str">
        <f t="shared" si="2"/>
        <v>Tốt</v>
      </c>
      <c r="I45" s="360"/>
    </row>
    <row r="46" spans="1:9" ht="18" customHeight="1">
      <c r="A46" s="341">
        <v>40</v>
      </c>
      <c r="B46" s="352">
        <v>10</v>
      </c>
      <c r="C46" s="365" t="s">
        <v>48</v>
      </c>
      <c r="D46" s="366" t="s">
        <v>49</v>
      </c>
      <c r="E46" s="393" t="s">
        <v>175</v>
      </c>
      <c r="F46" s="408" t="s">
        <v>36</v>
      </c>
      <c r="G46" s="364">
        <v>65</v>
      </c>
      <c r="H46" s="345" t="str">
        <f t="shared" si="2"/>
        <v>TBK</v>
      </c>
      <c r="I46" s="360"/>
    </row>
    <row r="47" spans="1:9" ht="18" customHeight="1">
      <c r="A47" s="341">
        <v>41</v>
      </c>
      <c r="B47" s="352">
        <v>11</v>
      </c>
      <c r="C47" s="357" t="s">
        <v>34</v>
      </c>
      <c r="D47" s="361" t="s">
        <v>50</v>
      </c>
      <c r="E47" s="393" t="s">
        <v>176</v>
      </c>
      <c r="F47" s="408" t="s">
        <v>36</v>
      </c>
      <c r="G47" s="364">
        <v>65</v>
      </c>
      <c r="H47" s="345" t="str">
        <f t="shared" si="2"/>
        <v>TBK</v>
      </c>
      <c r="I47" s="360"/>
    </row>
    <row r="48" spans="1:9" ht="18" customHeight="1">
      <c r="A48" s="341">
        <v>42</v>
      </c>
      <c r="B48" s="352">
        <v>12</v>
      </c>
      <c r="C48" s="365" t="s">
        <v>51</v>
      </c>
      <c r="D48" s="367" t="s">
        <v>52</v>
      </c>
      <c r="E48" s="393" t="s">
        <v>177</v>
      </c>
      <c r="F48" s="408" t="s">
        <v>36</v>
      </c>
      <c r="G48" s="364">
        <v>65</v>
      </c>
      <c r="H48" s="345" t="str">
        <f t="shared" si="2"/>
        <v>TBK</v>
      </c>
      <c r="I48" s="360"/>
    </row>
    <row r="49" spans="1:9" ht="18" customHeight="1">
      <c r="A49" s="341">
        <v>43</v>
      </c>
      <c r="B49" s="352">
        <v>13</v>
      </c>
      <c r="C49" s="357" t="s">
        <v>53</v>
      </c>
      <c r="D49" s="361" t="s">
        <v>54</v>
      </c>
      <c r="E49" s="394" t="s">
        <v>178</v>
      </c>
      <c r="F49" s="408" t="s">
        <v>36</v>
      </c>
      <c r="G49" s="364">
        <v>92</v>
      </c>
      <c r="H49" s="345" t="str">
        <f t="shared" si="2"/>
        <v>Xuất sắc</v>
      </c>
      <c r="I49" s="360"/>
    </row>
    <row r="50" spans="1:9" s="59" customFormat="1" ht="18" customHeight="1">
      <c r="A50" s="341">
        <v>44</v>
      </c>
      <c r="B50" s="352">
        <v>14</v>
      </c>
      <c r="C50" s="357" t="s">
        <v>55</v>
      </c>
      <c r="D50" s="361" t="s">
        <v>56</v>
      </c>
      <c r="E50" s="394" t="s">
        <v>179</v>
      </c>
      <c r="F50" s="408" t="s">
        <v>36</v>
      </c>
      <c r="G50" s="364">
        <v>50</v>
      </c>
      <c r="H50" s="345" t="str">
        <f t="shared" si="2"/>
        <v>TB</v>
      </c>
      <c r="I50" s="360"/>
    </row>
    <row r="51" spans="1:9" ht="18" customHeight="1">
      <c r="A51" s="341">
        <v>45</v>
      </c>
      <c r="B51" s="352">
        <v>1</v>
      </c>
      <c r="C51" s="357" t="s">
        <v>57</v>
      </c>
      <c r="D51" s="358" t="s">
        <v>58</v>
      </c>
      <c r="E51" s="395" t="s">
        <v>180</v>
      </c>
      <c r="F51" s="408" t="s">
        <v>59</v>
      </c>
      <c r="G51" s="368">
        <v>70</v>
      </c>
      <c r="H51" s="345" t="str">
        <f t="shared" si="2"/>
        <v>Khá</v>
      </c>
      <c r="I51" s="360"/>
    </row>
    <row r="52" spans="1:9" s="115" customFormat="1" ht="18" customHeight="1">
      <c r="A52" s="341">
        <v>46</v>
      </c>
      <c r="B52" s="352">
        <v>2</v>
      </c>
      <c r="C52" s="357" t="s">
        <v>60</v>
      </c>
      <c r="D52" s="358" t="s">
        <v>63</v>
      </c>
      <c r="E52" s="389" t="s">
        <v>181</v>
      </c>
      <c r="F52" s="408" t="s">
        <v>59</v>
      </c>
      <c r="G52" s="368">
        <v>85</v>
      </c>
      <c r="H52" s="345" t="str">
        <f t="shared" si="2"/>
        <v>Tốt</v>
      </c>
      <c r="I52" s="360"/>
    </row>
    <row r="53" spans="1:9" ht="18" customHeight="1">
      <c r="A53" s="341">
        <v>47</v>
      </c>
      <c r="B53" s="352">
        <v>3</v>
      </c>
      <c r="C53" s="357" t="s">
        <v>64</v>
      </c>
      <c r="D53" s="361" t="s">
        <v>49</v>
      </c>
      <c r="E53" s="389" t="s">
        <v>182</v>
      </c>
      <c r="F53" s="408" t="s">
        <v>59</v>
      </c>
      <c r="G53" s="368">
        <v>75</v>
      </c>
      <c r="H53" s="345" t="str">
        <f t="shared" si="2"/>
        <v>Khá</v>
      </c>
      <c r="I53" s="360"/>
    </row>
    <row r="54" spans="1:9" ht="18" customHeight="1">
      <c r="A54" s="341">
        <v>48</v>
      </c>
      <c r="B54" s="352">
        <v>4</v>
      </c>
      <c r="C54" s="362" t="s">
        <v>31</v>
      </c>
      <c r="D54" s="363" t="s">
        <v>49</v>
      </c>
      <c r="E54" s="389" t="s">
        <v>210</v>
      </c>
      <c r="F54" s="408" t="s">
        <v>59</v>
      </c>
      <c r="G54" s="368">
        <v>60</v>
      </c>
      <c r="H54" s="345" t="str">
        <f t="shared" si="2"/>
        <v>TBK</v>
      </c>
      <c r="I54" s="360"/>
    </row>
    <row r="55" spans="1:9" ht="18" customHeight="1">
      <c r="A55" s="341">
        <v>49</v>
      </c>
      <c r="B55" s="352">
        <v>5</v>
      </c>
      <c r="C55" s="365" t="s">
        <v>65</v>
      </c>
      <c r="D55" s="366" t="s">
        <v>66</v>
      </c>
      <c r="E55" s="388" t="s">
        <v>183</v>
      </c>
      <c r="F55" s="408" t="s">
        <v>59</v>
      </c>
      <c r="G55" s="368">
        <v>70</v>
      </c>
      <c r="H55" s="345" t="str">
        <f t="shared" si="2"/>
        <v>Khá</v>
      </c>
      <c r="I55" s="360"/>
    </row>
    <row r="56" spans="1:9" ht="18" customHeight="1">
      <c r="A56" s="341">
        <v>50</v>
      </c>
      <c r="B56" s="352">
        <v>6</v>
      </c>
      <c r="C56" s="357" t="s">
        <v>67</v>
      </c>
      <c r="D56" s="361" t="s">
        <v>68</v>
      </c>
      <c r="E56" s="388" t="s">
        <v>184</v>
      </c>
      <c r="F56" s="408" t="s">
        <v>59</v>
      </c>
      <c r="G56" s="368">
        <v>85</v>
      </c>
      <c r="H56" s="345" t="str">
        <f t="shared" si="2"/>
        <v>Tốt</v>
      </c>
      <c r="I56" s="360"/>
    </row>
    <row r="57" spans="1:9" s="115" customFormat="1" ht="18" customHeight="1">
      <c r="A57" s="341">
        <v>51</v>
      </c>
      <c r="B57" s="352">
        <v>7</v>
      </c>
      <c r="C57" s="357" t="s">
        <v>69</v>
      </c>
      <c r="D57" s="361" t="s">
        <v>70</v>
      </c>
      <c r="E57" s="388" t="s">
        <v>155</v>
      </c>
      <c r="F57" s="408" t="s">
        <v>59</v>
      </c>
      <c r="G57" s="368">
        <v>70</v>
      </c>
      <c r="H57" s="345" t="str">
        <f t="shared" si="2"/>
        <v>Khá</v>
      </c>
      <c r="I57" s="360"/>
    </row>
    <row r="58" spans="1:9" ht="18" customHeight="1">
      <c r="A58" s="341">
        <v>52</v>
      </c>
      <c r="B58" s="352">
        <v>8</v>
      </c>
      <c r="C58" s="357" t="s">
        <v>19</v>
      </c>
      <c r="D58" s="355" t="s">
        <v>9</v>
      </c>
      <c r="E58" s="396">
        <v>34530</v>
      </c>
      <c r="F58" s="408" t="s">
        <v>59</v>
      </c>
      <c r="G58" s="368">
        <v>65</v>
      </c>
      <c r="H58" s="345" t="str">
        <f>IF(G58&lt;30,"Kém",IF(G58&lt;=49,"Yếu",IF(G58&lt;=59,"TB",IF(G58&lt;=69,"TBK",IF(G58&lt;=79,"Khá",IF(G58&lt;=89,"Tốt","Xuất sắc"))))))</f>
        <v>TBK</v>
      </c>
      <c r="I58" s="360"/>
    </row>
    <row r="59" spans="1:9" ht="18" customHeight="1">
      <c r="A59" s="341">
        <v>53</v>
      </c>
      <c r="B59" s="352">
        <v>1</v>
      </c>
      <c r="C59" s="369" t="s">
        <v>132</v>
      </c>
      <c r="D59" s="370" t="s">
        <v>5</v>
      </c>
      <c r="E59" s="388" t="s">
        <v>179</v>
      </c>
      <c r="F59" s="408" t="s">
        <v>94</v>
      </c>
      <c r="G59" s="371">
        <v>65</v>
      </c>
      <c r="H59" s="345" t="str">
        <f t="shared" si="0"/>
        <v>TBK</v>
      </c>
      <c r="I59" s="360"/>
    </row>
    <row r="60" spans="1:9" ht="18" customHeight="1">
      <c r="A60" s="341">
        <v>54</v>
      </c>
      <c r="B60" s="352">
        <v>2</v>
      </c>
      <c r="C60" s="372" t="s">
        <v>73</v>
      </c>
      <c r="D60" s="373" t="s">
        <v>47</v>
      </c>
      <c r="E60" s="388" t="s">
        <v>186</v>
      </c>
      <c r="F60" s="408" t="s">
        <v>94</v>
      </c>
      <c r="G60" s="371">
        <v>85</v>
      </c>
      <c r="H60" s="345" t="str">
        <f t="shared" si="0"/>
        <v>Tốt</v>
      </c>
      <c r="I60" s="360"/>
    </row>
    <row r="61" spans="1:9" s="115" customFormat="1" ht="18" customHeight="1">
      <c r="A61" s="341">
        <v>55</v>
      </c>
      <c r="B61" s="352">
        <v>3</v>
      </c>
      <c r="C61" s="369" t="s">
        <v>74</v>
      </c>
      <c r="D61" s="374" t="s">
        <v>75</v>
      </c>
      <c r="E61" s="388" t="s">
        <v>187</v>
      </c>
      <c r="F61" s="408" t="s">
        <v>94</v>
      </c>
      <c r="G61" s="371">
        <v>75</v>
      </c>
      <c r="H61" s="345" t="str">
        <f t="shared" si="0"/>
        <v>Khá</v>
      </c>
      <c r="I61" s="360"/>
    </row>
    <row r="62" spans="1:9" s="130" customFormat="1" ht="18" customHeight="1">
      <c r="A62" s="341">
        <v>56</v>
      </c>
      <c r="B62" s="352">
        <v>4</v>
      </c>
      <c r="C62" s="369" t="s">
        <v>76</v>
      </c>
      <c r="D62" s="370" t="s">
        <v>77</v>
      </c>
      <c r="E62" s="388" t="s">
        <v>188</v>
      </c>
      <c r="F62" s="408" t="s">
        <v>94</v>
      </c>
      <c r="G62" s="371">
        <v>77</v>
      </c>
      <c r="H62" s="345" t="str">
        <f t="shared" si="0"/>
        <v>Khá</v>
      </c>
      <c r="I62" s="360"/>
    </row>
    <row r="63" spans="1:9" s="130" customFormat="1" ht="18" customHeight="1">
      <c r="A63" s="341">
        <v>57</v>
      </c>
      <c r="B63" s="352">
        <v>5</v>
      </c>
      <c r="C63" s="369" t="s">
        <v>78</v>
      </c>
      <c r="D63" s="374" t="s">
        <v>79</v>
      </c>
      <c r="E63" s="388" t="s">
        <v>189</v>
      </c>
      <c r="F63" s="408" t="s">
        <v>94</v>
      </c>
      <c r="G63" s="371">
        <v>73</v>
      </c>
      <c r="H63" s="345" t="str">
        <f aca="true" t="shared" si="3" ref="H63:H72">IF(G63&lt;30,"Kém",IF(G63&lt;=49,"Yếu",IF(G63&lt;=59,"TB",IF(G63&lt;=69,"TBK",IF(G63&lt;=79,"Khá",IF(G63&lt;=89,"Tốt","Xuất sắc"))))))</f>
        <v>Khá</v>
      </c>
      <c r="I63" s="360"/>
    </row>
    <row r="64" spans="1:9" s="130" customFormat="1" ht="18" customHeight="1">
      <c r="A64" s="341">
        <v>58</v>
      </c>
      <c r="B64" s="352">
        <v>6</v>
      </c>
      <c r="C64" s="369" t="s">
        <v>80</v>
      </c>
      <c r="D64" s="374" t="s">
        <v>79</v>
      </c>
      <c r="E64" s="388" t="s">
        <v>190</v>
      </c>
      <c r="F64" s="408" t="s">
        <v>94</v>
      </c>
      <c r="G64" s="371">
        <v>74</v>
      </c>
      <c r="H64" s="345" t="str">
        <f t="shared" si="3"/>
        <v>Khá</v>
      </c>
      <c r="I64" s="360"/>
    </row>
    <row r="65" spans="1:9" s="130" customFormat="1" ht="18" customHeight="1">
      <c r="A65" s="341">
        <v>59</v>
      </c>
      <c r="B65" s="352">
        <v>7</v>
      </c>
      <c r="C65" s="357" t="s">
        <v>81</v>
      </c>
      <c r="D65" s="358" t="s">
        <v>1</v>
      </c>
      <c r="E65" s="388" t="s">
        <v>191</v>
      </c>
      <c r="F65" s="408" t="s">
        <v>94</v>
      </c>
      <c r="G65" s="371">
        <v>75</v>
      </c>
      <c r="H65" s="345" t="str">
        <f t="shared" si="3"/>
        <v>Khá</v>
      </c>
      <c r="I65" s="360"/>
    </row>
    <row r="66" spans="1:9" s="130" customFormat="1" ht="18" customHeight="1">
      <c r="A66" s="341">
        <v>60</v>
      </c>
      <c r="B66" s="352">
        <v>8</v>
      </c>
      <c r="C66" s="357" t="s">
        <v>82</v>
      </c>
      <c r="D66" s="358" t="s">
        <v>1</v>
      </c>
      <c r="E66" s="388" t="s">
        <v>192</v>
      </c>
      <c r="F66" s="408" t="s">
        <v>94</v>
      </c>
      <c r="G66" s="371">
        <v>71</v>
      </c>
      <c r="H66" s="345" t="str">
        <f t="shared" si="3"/>
        <v>Khá</v>
      </c>
      <c r="I66" s="360"/>
    </row>
    <row r="67" spans="1:9" s="130" customFormat="1" ht="18" customHeight="1">
      <c r="A67" s="341">
        <v>61</v>
      </c>
      <c r="B67" s="352">
        <v>9</v>
      </c>
      <c r="C67" s="375" t="s">
        <v>83</v>
      </c>
      <c r="D67" s="376" t="s">
        <v>84</v>
      </c>
      <c r="E67" s="388" t="s">
        <v>193</v>
      </c>
      <c r="F67" s="408" t="s">
        <v>94</v>
      </c>
      <c r="G67" s="371">
        <v>77</v>
      </c>
      <c r="H67" s="345" t="str">
        <f t="shared" si="3"/>
        <v>Khá</v>
      </c>
      <c r="I67" s="360"/>
    </row>
    <row r="68" spans="1:9" s="130" customFormat="1" ht="18" customHeight="1">
      <c r="A68" s="341">
        <v>62</v>
      </c>
      <c r="B68" s="352">
        <v>10</v>
      </c>
      <c r="C68" s="369" t="s">
        <v>86</v>
      </c>
      <c r="D68" s="370" t="s">
        <v>87</v>
      </c>
      <c r="E68" s="388" t="s">
        <v>195</v>
      </c>
      <c r="F68" s="408" t="s">
        <v>94</v>
      </c>
      <c r="G68" s="371">
        <v>73</v>
      </c>
      <c r="H68" s="345" t="str">
        <f t="shared" si="3"/>
        <v>Khá</v>
      </c>
      <c r="I68" s="360"/>
    </row>
    <row r="69" spans="1:9" s="130" customFormat="1" ht="18" customHeight="1">
      <c r="A69" s="341">
        <v>63</v>
      </c>
      <c r="B69" s="352">
        <v>11</v>
      </c>
      <c r="C69" s="369" t="s">
        <v>88</v>
      </c>
      <c r="D69" s="370" t="s">
        <v>15</v>
      </c>
      <c r="E69" s="388" t="s">
        <v>196</v>
      </c>
      <c r="F69" s="408" t="s">
        <v>94</v>
      </c>
      <c r="G69" s="371">
        <v>75</v>
      </c>
      <c r="H69" s="345" t="str">
        <f t="shared" si="3"/>
        <v>Khá</v>
      </c>
      <c r="I69" s="360"/>
    </row>
    <row r="70" spans="1:9" s="130" customFormat="1" ht="18" customHeight="1">
      <c r="A70" s="341">
        <v>64</v>
      </c>
      <c r="B70" s="352">
        <v>12</v>
      </c>
      <c r="C70" s="365" t="s">
        <v>89</v>
      </c>
      <c r="D70" s="367" t="s">
        <v>90</v>
      </c>
      <c r="E70" s="388" t="s">
        <v>197</v>
      </c>
      <c r="F70" s="408" t="s">
        <v>94</v>
      </c>
      <c r="G70" s="371">
        <v>76</v>
      </c>
      <c r="H70" s="345" t="str">
        <f t="shared" si="3"/>
        <v>Khá</v>
      </c>
      <c r="I70" s="360"/>
    </row>
    <row r="71" spans="1:9" s="130" customFormat="1" ht="18" customHeight="1">
      <c r="A71" s="341">
        <v>65</v>
      </c>
      <c r="B71" s="352">
        <v>13</v>
      </c>
      <c r="C71" s="357" t="s">
        <v>89</v>
      </c>
      <c r="D71" s="361" t="s">
        <v>91</v>
      </c>
      <c r="E71" s="388" t="s">
        <v>198</v>
      </c>
      <c r="F71" s="408" t="s">
        <v>94</v>
      </c>
      <c r="G71" s="371">
        <v>70</v>
      </c>
      <c r="H71" s="345" t="str">
        <f t="shared" si="3"/>
        <v>Khá</v>
      </c>
      <c r="I71" s="360"/>
    </row>
    <row r="72" spans="1:9" s="130" customFormat="1" ht="18" customHeight="1">
      <c r="A72" s="377">
        <v>66</v>
      </c>
      <c r="B72" s="378">
        <v>14</v>
      </c>
      <c r="C72" s="379" t="s">
        <v>3</v>
      </c>
      <c r="D72" s="380" t="s">
        <v>54</v>
      </c>
      <c r="E72" s="397" t="s">
        <v>199</v>
      </c>
      <c r="F72" s="409" t="s">
        <v>94</v>
      </c>
      <c r="G72" s="381">
        <v>74</v>
      </c>
      <c r="H72" s="382" t="str">
        <f t="shared" si="3"/>
        <v>Khá</v>
      </c>
      <c r="I72" s="410"/>
    </row>
    <row r="73" spans="1:9" s="130" customFormat="1" ht="15.75">
      <c r="A73" s="327"/>
      <c r="B73" s="329"/>
      <c r="C73" s="330"/>
      <c r="D73" s="331"/>
      <c r="E73" s="332"/>
      <c r="F73" s="333"/>
      <c r="G73" s="334"/>
      <c r="H73" s="328"/>
      <c r="I73" s="335"/>
    </row>
    <row r="74" spans="1:9" s="130" customFormat="1" ht="18.75">
      <c r="A74" s="327"/>
      <c r="B74" s="133"/>
      <c r="C74" s="61"/>
      <c r="D74" s="61"/>
      <c r="E74" s="60"/>
      <c r="F74" s="473" t="s">
        <v>220</v>
      </c>
      <c r="G74" s="473"/>
      <c r="H74" s="473"/>
      <c r="I74" s="473"/>
    </row>
    <row r="75" spans="1:9" s="130" customFormat="1" ht="15.75">
      <c r="A75" s="468" t="s">
        <v>125</v>
      </c>
      <c r="B75" s="468"/>
      <c r="C75" s="468"/>
      <c r="D75" s="468"/>
      <c r="E75" s="121"/>
      <c r="F75" s="468" t="s">
        <v>126</v>
      </c>
      <c r="G75" s="468"/>
      <c r="H75" s="468"/>
      <c r="I75" s="468"/>
    </row>
    <row r="76" spans="1:9" s="130" customFormat="1" ht="15.75">
      <c r="A76" s="38"/>
      <c r="B76" s="38"/>
      <c r="C76" s="38"/>
      <c r="D76" s="38"/>
      <c r="E76" s="40"/>
      <c r="F76" s="120"/>
      <c r="G76" s="38"/>
      <c r="H76" s="38"/>
      <c r="I76" s="120"/>
    </row>
    <row r="77" spans="5:6" ht="15.75">
      <c r="E77" s="40"/>
      <c r="F77" s="120"/>
    </row>
    <row r="78" spans="1:9" s="61" customFormat="1" ht="32.25" customHeight="1">
      <c r="A78" s="466" t="s">
        <v>212</v>
      </c>
      <c r="B78" s="466"/>
      <c r="C78" s="466"/>
      <c r="D78" s="466"/>
      <c r="E78" s="39"/>
      <c r="F78" s="466" t="s">
        <v>127</v>
      </c>
      <c r="G78" s="466"/>
      <c r="H78" s="466"/>
      <c r="I78" s="466"/>
    </row>
    <row r="79" spans="4:9" s="123" customFormat="1" ht="17.25" customHeight="1">
      <c r="D79" s="38"/>
      <c r="E79" s="85"/>
      <c r="F79" s="40"/>
      <c r="G79" s="38"/>
      <c r="H79" s="38"/>
      <c r="I79" s="120"/>
    </row>
    <row r="82" spans="4:9" s="54" customFormat="1" ht="28.5" customHeight="1">
      <c r="D82" s="38"/>
      <c r="E82" s="85"/>
      <c r="F82" s="40"/>
      <c r="G82" s="38"/>
      <c r="H82" s="38"/>
      <c r="I82" s="120"/>
    </row>
  </sheetData>
  <sheetProtection/>
  <mergeCells count="11">
    <mergeCell ref="A75:D75"/>
    <mergeCell ref="A78:D78"/>
    <mergeCell ref="F74:I74"/>
    <mergeCell ref="F75:I75"/>
    <mergeCell ref="F78:I78"/>
    <mergeCell ref="E1:I1"/>
    <mergeCell ref="E2:I2"/>
    <mergeCell ref="A1:D1"/>
    <mergeCell ref="A2:D2"/>
    <mergeCell ref="A3:D3"/>
    <mergeCell ref="A4:I4"/>
  </mergeCells>
  <printOptions horizontalCentered="1"/>
  <pageMargins left="0.85" right="0.35" top="0.55" bottom="0.5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D36" sqref="D36"/>
    </sheetView>
  </sheetViews>
  <sheetFormatPr defaultColWidth="8.796875" defaultRowHeight="15"/>
  <cols>
    <col min="1" max="1" width="4.69921875" style="38" customWidth="1"/>
    <col min="2" max="2" width="4.8984375" style="38" customWidth="1"/>
    <col min="3" max="3" width="14" style="38" customWidth="1"/>
    <col min="4" max="4" width="7.69921875" style="38" customWidth="1"/>
    <col min="5" max="5" width="10.59765625" style="85" customWidth="1"/>
    <col min="6" max="6" width="11.3984375" style="40" customWidth="1"/>
    <col min="7" max="7" width="5.19921875" style="38" customWidth="1"/>
    <col min="8" max="8" width="8.19921875" style="38" customWidth="1"/>
    <col min="9" max="9" width="13.09765625" style="120" customWidth="1"/>
    <col min="10" max="16384" width="9" style="38" customWidth="1"/>
  </cols>
  <sheetData>
    <row r="1" spans="1:9" s="55" customFormat="1" ht="16.5">
      <c r="A1" s="462" t="s">
        <v>114</v>
      </c>
      <c r="B1" s="463"/>
      <c r="C1" s="463"/>
      <c r="D1" s="463"/>
      <c r="E1" s="464" t="s">
        <v>115</v>
      </c>
      <c r="F1" s="464"/>
      <c r="G1" s="464"/>
      <c r="H1" s="464"/>
      <c r="I1" s="464"/>
    </row>
    <row r="2" spans="1:9" ht="18.75">
      <c r="A2" s="464" t="s">
        <v>116</v>
      </c>
      <c r="B2" s="465"/>
      <c r="C2" s="465"/>
      <c r="D2" s="465"/>
      <c r="E2" s="466" t="s">
        <v>117</v>
      </c>
      <c r="F2" s="466"/>
      <c r="G2" s="466"/>
      <c r="H2" s="466"/>
      <c r="I2" s="466"/>
    </row>
    <row r="3" spans="1:9" ht="19.5" customHeight="1">
      <c r="A3" s="471" t="s">
        <v>118</v>
      </c>
      <c r="B3" s="472"/>
      <c r="C3" s="472"/>
      <c r="D3" s="472"/>
      <c r="E3" s="103"/>
      <c r="F3" s="124"/>
      <c r="I3" s="170"/>
    </row>
    <row r="4" spans="1:9" ht="81" customHeight="1">
      <c r="A4" s="460" t="s">
        <v>219</v>
      </c>
      <c r="B4" s="461"/>
      <c r="C4" s="461"/>
      <c r="D4" s="461"/>
      <c r="E4" s="461"/>
      <c r="F4" s="461"/>
      <c r="G4" s="461"/>
      <c r="H4" s="461"/>
      <c r="I4" s="461"/>
    </row>
    <row r="5" spans="1:9" ht="25.5" customHeight="1">
      <c r="A5" s="57"/>
      <c r="B5" s="41"/>
      <c r="C5" s="41"/>
      <c r="D5" s="41"/>
      <c r="E5" s="41"/>
      <c r="F5" s="125"/>
      <c r="G5" s="41"/>
      <c r="H5" s="41"/>
      <c r="I5" s="125"/>
    </row>
    <row r="6" spans="1:9" s="67" customFormat="1" ht="42.75" customHeight="1">
      <c r="A6" s="62" t="s">
        <v>119</v>
      </c>
      <c r="B6" s="62" t="s">
        <v>221</v>
      </c>
      <c r="C6" s="63" t="s">
        <v>120</v>
      </c>
      <c r="D6" s="65" t="s">
        <v>121</v>
      </c>
      <c r="E6" s="66" t="s">
        <v>211</v>
      </c>
      <c r="F6" s="66" t="s">
        <v>122</v>
      </c>
      <c r="G6" s="66" t="s">
        <v>123</v>
      </c>
      <c r="H6" s="66" t="s">
        <v>202</v>
      </c>
      <c r="I6" s="171" t="s">
        <v>124</v>
      </c>
    </row>
    <row r="7" spans="1:9" ht="19.5" customHeight="1">
      <c r="A7" s="336">
        <v>1</v>
      </c>
      <c r="B7" s="337">
        <v>1</v>
      </c>
      <c r="C7" s="414" t="s">
        <v>11</v>
      </c>
      <c r="D7" s="415" t="s">
        <v>20</v>
      </c>
      <c r="E7" s="387" t="s">
        <v>140</v>
      </c>
      <c r="F7" s="398" t="s">
        <v>32</v>
      </c>
      <c r="G7" s="336">
        <v>84</v>
      </c>
      <c r="H7" s="340" t="str">
        <f aca="true" t="shared" si="0" ref="H7:H37">IF(G7&lt;30,"Kém",IF(G7&lt;=49,"Yếu",IF(G7&lt;=59,"TB",IF(G7&lt;=69,"TBK",IF(G7&lt;=79,"Khá",IF(G7&lt;=89,"Tốt","Xuất sắc"))))))</f>
        <v>Tốt</v>
      </c>
      <c r="I7" s="416"/>
    </row>
    <row r="8" spans="1:9" ht="19.5" customHeight="1">
      <c r="A8" s="341">
        <v>2</v>
      </c>
      <c r="B8" s="342">
        <v>1</v>
      </c>
      <c r="C8" s="347" t="s">
        <v>7</v>
      </c>
      <c r="D8" s="417" t="s">
        <v>0</v>
      </c>
      <c r="E8" s="388" t="s">
        <v>133</v>
      </c>
      <c r="F8" s="400" t="s">
        <v>32</v>
      </c>
      <c r="G8" s="341">
        <v>74</v>
      </c>
      <c r="H8" s="345" t="str">
        <f t="shared" si="0"/>
        <v>Khá</v>
      </c>
      <c r="I8" s="402"/>
    </row>
    <row r="9" spans="1:9" ht="19.5" customHeight="1">
      <c r="A9" s="341">
        <v>3</v>
      </c>
      <c r="B9" s="342">
        <v>2</v>
      </c>
      <c r="C9" s="343" t="s">
        <v>12</v>
      </c>
      <c r="D9" s="346" t="s">
        <v>18</v>
      </c>
      <c r="E9" s="388" t="s">
        <v>135</v>
      </c>
      <c r="F9" s="400" t="s">
        <v>32</v>
      </c>
      <c r="G9" s="341">
        <v>72</v>
      </c>
      <c r="H9" s="345" t="str">
        <f t="shared" si="0"/>
        <v>Khá</v>
      </c>
      <c r="I9" s="401"/>
    </row>
    <row r="10" spans="1:9" ht="19.5" customHeight="1">
      <c r="A10" s="341">
        <v>4</v>
      </c>
      <c r="B10" s="342">
        <v>3</v>
      </c>
      <c r="C10" s="343" t="s">
        <v>3</v>
      </c>
      <c r="D10" s="346" t="s">
        <v>4</v>
      </c>
      <c r="E10" s="388" t="s">
        <v>137</v>
      </c>
      <c r="F10" s="400" t="s">
        <v>32</v>
      </c>
      <c r="G10" s="341">
        <v>74</v>
      </c>
      <c r="H10" s="345" t="str">
        <f t="shared" si="0"/>
        <v>Khá</v>
      </c>
      <c r="I10" s="401"/>
    </row>
    <row r="11" spans="1:9" ht="19.5" customHeight="1">
      <c r="A11" s="341">
        <v>5</v>
      </c>
      <c r="B11" s="342">
        <v>4</v>
      </c>
      <c r="C11" s="343" t="s">
        <v>19</v>
      </c>
      <c r="D11" s="346" t="s">
        <v>6</v>
      </c>
      <c r="E11" s="388" t="s">
        <v>139</v>
      </c>
      <c r="F11" s="400" t="s">
        <v>32</v>
      </c>
      <c r="G11" s="341">
        <v>79</v>
      </c>
      <c r="H11" s="345" t="str">
        <f t="shared" si="0"/>
        <v>Khá</v>
      </c>
      <c r="I11" s="401"/>
    </row>
    <row r="12" spans="1:9" ht="19.5" customHeight="1">
      <c r="A12" s="341">
        <v>6</v>
      </c>
      <c r="B12" s="342">
        <v>5</v>
      </c>
      <c r="C12" s="343" t="s">
        <v>3</v>
      </c>
      <c r="D12" s="346" t="s">
        <v>21</v>
      </c>
      <c r="E12" s="388" t="s">
        <v>141</v>
      </c>
      <c r="F12" s="400" t="s">
        <v>32</v>
      </c>
      <c r="G12" s="341">
        <v>74</v>
      </c>
      <c r="H12" s="345" t="str">
        <f t="shared" si="0"/>
        <v>Khá</v>
      </c>
      <c r="I12" s="402"/>
    </row>
    <row r="13" spans="1:9" ht="19.5" customHeight="1">
      <c r="A13" s="341">
        <v>7</v>
      </c>
      <c r="B13" s="342">
        <v>6</v>
      </c>
      <c r="C13" s="343" t="s">
        <v>23</v>
      </c>
      <c r="D13" s="348" t="s">
        <v>24</v>
      </c>
      <c r="E13" s="389" t="s">
        <v>143</v>
      </c>
      <c r="F13" s="400" t="s">
        <v>32</v>
      </c>
      <c r="G13" s="341">
        <v>77</v>
      </c>
      <c r="H13" s="345" t="str">
        <f t="shared" si="0"/>
        <v>Khá</v>
      </c>
      <c r="I13" s="401"/>
    </row>
    <row r="14" spans="1:9" ht="19.5" customHeight="1">
      <c r="A14" s="341">
        <v>8</v>
      </c>
      <c r="B14" s="342">
        <v>7</v>
      </c>
      <c r="C14" s="349" t="s">
        <v>25</v>
      </c>
      <c r="D14" s="350" t="s">
        <v>1</v>
      </c>
      <c r="E14" s="388" t="s">
        <v>144</v>
      </c>
      <c r="F14" s="400" t="s">
        <v>32</v>
      </c>
      <c r="G14" s="341">
        <v>77</v>
      </c>
      <c r="H14" s="345" t="str">
        <f t="shared" si="0"/>
        <v>Khá</v>
      </c>
      <c r="I14" s="360"/>
    </row>
    <row r="15" spans="1:9" ht="19.5" customHeight="1">
      <c r="A15" s="341">
        <v>9</v>
      </c>
      <c r="B15" s="342">
        <v>8</v>
      </c>
      <c r="C15" s="343" t="s">
        <v>13</v>
      </c>
      <c r="D15" s="346" t="s">
        <v>26</v>
      </c>
      <c r="E15" s="388" t="s">
        <v>146</v>
      </c>
      <c r="F15" s="400" t="s">
        <v>32</v>
      </c>
      <c r="G15" s="341">
        <v>76</v>
      </c>
      <c r="H15" s="345" t="str">
        <f t="shared" si="0"/>
        <v>Khá</v>
      </c>
      <c r="I15" s="401"/>
    </row>
    <row r="16" spans="1:9" ht="19.5" customHeight="1">
      <c r="A16" s="341">
        <v>10</v>
      </c>
      <c r="B16" s="342">
        <v>9</v>
      </c>
      <c r="C16" s="349" t="s">
        <v>27</v>
      </c>
      <c r="D16" s="351" t="s">
        <v>10</v>
      </c>
      <c r="E16" s="388" t="s">
        <v>147</v>
      </c>
      <c r="F16" s="400" t="s">
        <v>32</v>
      </c>
      <c r="G16" s="341">
        <v>74</v>
      </c>
      <c r="H16" s="345" t="str">
        <f t="shared" si="0"/>
        <v>Khá</v>
      </c>
      <c r="I16" s="401"/>
    </row>
    <row r="17" spans="1:9" ht="19.5" customHeight="1">
      <c r="A17" s="341">
        <v>11</v>
      </c>
      <c r="B17" s="342">
        <v>10</v>
      </c>
      <c r="C17" s="349" t="s">
        <v>3</v>
      </c>
      <c r="D17" s="351" t="s">
        <v>28</v>
      </c>
      <c r="E17" s="388" t="s">
        <v>148</v>
      </c>
      <c r="F17" s="400" t="s">
        <v>32</v>
      </c>
      <c r="G17" s="341">
        <v>74</v>
      </c>
      <c r="H17" s="345" t="str">
        <f t="shared" si="0"/>
        <v>Khá</v>
      </c>
      <c r="I17" s="401"/>
    </row>
    <row r="18" spans="1:9" ht="19.5" customHeight="1">
      <c r="A18" s="341">
        <v>12</v>
      </c>
      <c r="B18" s="342">
        <v>11</v>
      </c>
      <c r="C18" s="349" t="s">
        <v>29</v>
      </c>
      <c r="D18" s="351" t="s">
        <v>30</v>
      </c>
      <c r="E18" s="388" t="s">
        <v>149</v>
      </c>
      <c r="F18" s="400" t="s">
        <v>32</v>
      </c>
      <c r="G18" s="341">
        <v>74</v>
      </c>
      <c r="H18" s="345" t="str">
        <f t="shared" si="0"/>
        <v>Khá</v>
      </c>
      <c r="I18" s="401"/>
    </row>
    <row r="19" spans="1:9" ht="19.5" customHeight="1">
      <c r="A19" s="341">
        <v>13</v>
      </c>
      <c r="B19" s="342">
        <v>12</v>
      </c>
      <c r="C19" s="349" t="s">
        <v>31</v>
      </c>
      <c r="D19" s="351" t="s">
        <v>9</v>
      </c>
      <c r="E19" s="388" t="s">
        <v>150</v>
      </c>
      <c r="F19" s="400" t="s">
        <v>32</v>
      </c>
      <c r="G19" s="341">
        <v>77</v>
      </c>
      <c r="H19" s="345" t="str">
        <f t="shared" si="0"/>
        <v>Khá</v>
      </c>
      <c r="I19" s="401"/>
    </row>
    <row r="20" spans="1:9" ht="18.75" customHeight="1">
      <c r="A20" s="341">
        <v>14</v>
      </c>
      <c r="B20" s="342">
        <v>1</v>
      </c>
      <c r="C20" s="343" t="s">
        <v>17</v>
      </c>
      <c r="D20" s="344" t="s">
        <v>0</v>
      </c>
      <c r="E20" s="388" t="s">
        <v>134</v>
      </c>
      <c r="F20" s="400" t="s">
        <v>32</v>
      </c>
      <c r="G20" s="341">
        <v>65</v>
      </c>
      <c r="H20" s="345" t="str">
        <f t="shared" si="0"/>
        <v>TBK</v>
      </c>
      <c r="I20" s="401"/>
    </row>
    <row r="21" spans="1:9" ht="18.75" customHeight="1">
      <c r="A21" s="341">
        <v>15</v>
      </c>
      <c r="B21" s="342">
        <v>2</v>
      </c>
      <c r="C21" s="343" t="s">
        <v>16</v>
      </c>
      <c r="D21" s="346" t="s">
        <v>14</v>
      </c>
      <c r="E21" s="388" t="s">
        <v>136</v>
      </c>
      <c r="F21" s="400" t="s">
        <v>32</v>
      </c>
      <c r="G21" s="341">
        <v>68</v>
      </c>
      <c r="H21" s="345" t="str">
        <f t="shared" si="0"/>
        <v>TBK</v>
      </c>
      <c r="I21" s="401"/>
    </row>
    <row r="22" spans="1:9" ht="18.75" customHeight="1">
      <c r="A22" s="341">
        <v>16</v>
      </c>
      <c r="B22" s="342">
        <v>3</v>
      </c>
      <c r="C22" s="343" t="s">
        <v>3</v>
      </c>
      <c r="D22" s="346" t="s">
        <v>5</v>
      </c>
      <c r="E22" s="388" t="s">
        <v>138</v>
      </c>
      <c r="F22" s="400" t="s">
        <v>32</v>
      </c>
      <c r="G22" s="341">
        <v>65</v>
      </c>
      <c r="H22" s="345" t="str">
        <f t="shared" si="0"/>
        <v>TBK</v>
      </c>
      <c r="I22" s="401"/>
    </row>
    <row r="23" spans="1:10" s="386" customFormat="1" ht="18.75" customHeight="1">
      <c r="A23" s="377">
        <v>17</v>
      </c>
      <c r="B23" s="453">
        <v>1</v>
      </c>
      <c r="C23" s="454" t="s">
        <v>22</v>
      </c>
      <c r="D23" s="455" t="s">
        <v>8</v>
      </c>
      <c r="E23" s="456" t="s">
        <v>142</v>
      </c>
      <c r="F23" s="457" t="s">
        <v>32</v>
      </c>
      <c r="G23" s="452">
        <v>50</v>
      </c>
      <c r="H23" s="426" t="str">
        <f>IF(G23&lt;30,"Kém",IF(G23&lt;=49,"Yếu",IF(G23&lt;=59,"TB",IF(G23&lt;=69,"TBK",IF(G23&lt;=79,"Khá",IF(G23&lt;=89,"Tốt","Xuất sắc"))))))</f>
        <v>TB</v>
      </c>
      <c r="I23" s="458" t="s">
        <v>222</v>
      </c>
      <c r="J23" s="386" t="s">
        <v>223</v>
      </c>
    </row>
    <row r="24" spans="1:9" ht="18.75" customHeight="1">
      <c r="A24" s="411">
        <v>1</v>
      </c>
      <c r="B24" s="419">
        <v>1</v>
      </c>
      <c r="C24" s="446" t="s">
        <v>105</v>
      </c>
      <c r="D24" s="447" t="s">
        <v>106</v>
      </c>
      <c r="E24" s="448" t="s">
        <v>151</v>
      </c>
      <c r="F24" s="449" t="s">
        <v>33</v>
      </c>
      <c r="G24" s="450">
        <v>82</v>
      </c>
      <c r="H24" s="413" t="str">
        <f t="shared" si="0"/>
        <v>Tốt</v>
      </c>
      <c r="I24" s="451"/>
    </row>
    <row r="25" spans="1:9" ht="18.75" customHeight="1">
      <c r="A25" s="341">
        <v>2</v>
      </c>
      <c r="B25" s="352">
        <v>2</v>
      </c>
      <c r="C25" s="353" t="s">
        <v>111</v>
      </c>
      <c r="D25" s="354" t="s">
        <v>112</v>
      </c>
      <c r="E25" s="390" t="s">
        <v>161</v>
      </c>
      <c r="F25" s="368" t="s">
        <v>33</v>
      </c>
      <c r="G25" s="368">
        <v>80</v>
      </c>
      <c r="H25" s="345" t="str">
        <f t="shared" si="0"/>
        <v>Tốt</v>
      </c>
      <c r="I25" s="404"/>
    </row>
    <row r="26" spans="1:9" s="130" customFormat="1" ht="18.75" customHeight="1">
      <c r="A26" s="341">
        <v>3</v>
      </c>
      <c r="B26" s="352">
        <v>3</v>
      </c>
      <c r="C26" s="353" t="s">
        <v>104</v>
      </c>
      <c r="D26" s="354" t="s">
        <v>70</v>
      </c>
      <c r="E26" s="390" t="s">
        <v>166</v>
      </c>
      <c r="F26" s="368" t="s">
        <v>33</v>
      </c>
      <c r="G26" s="407">
        <v>81</v>
      </c>
      <c r="H26" s="345" t="str">
        <f t="shared" si="0"/>
        <v>Tốt</v>
      </c>
      <c r="I26" s="404"/>
    </row>
    <row r="27" spans="1:9" ht="18.75" customHeight="1">
      <c r="A27" s="341">
        <v>4</v>
      </c>
      <c r="B27" s="352">
        <v>1</v>
      </c>
      <c r="C27" s="353" t="s">
        <v>107</v>
      </c>
      <c r="D27" s="354" t="s">
        <v>108</v>
      </c>
      <c r="E27" s="390" t="s">
        <v>155</v>
      </c>
      <c r="F27" s="368" t="s">
        <v>33</v>
      </c>
      <c r="G27" s="403">
        <v>77</v>
      </c>
      <c r="H27" s="345" t="str">
        <f t="shared" si="0"/>
        <v>Khá</v>
      </c>
      <c r="I27" s="404"/>
    </row>
    <row r="28" spans="1:9" ht="18.75" customHeight="1">
      <c r="A28" s="341">
        <v>5</v>
      </c>
      <c r="B28" s="352">
        <v>2</v>
      </c>
      <c r="C28" s="353" t="s">
        <v>100</v>
      </c>
      <c r="D28" s="354" t="s">
        <v>84</v>
      </c>
      <c r="E28" s="390" t="s">
        <v>158</v>
      </c>
      <c r="F28" s="368" t="s">
        <v>33</v>
      </c>
      <c r="G28" s="403">
        <v>78</v>
      </c>
      <c r="H28" s="345" t="str">
        <f t="shared" si="0"/>
        <v>Khá</v>
      </c>
      <c r="I28" s="404"/>
    </row>
    <row r="29" spans="1:9" ht="18.75" customHeight="1">
      <c r="A29" s="341">
        <v>6</v>
      </c>
      <c r="B29" s="352">
        <v>3</v>
      </c>
      <c r="C29" s="353" t="s">
        <v>104</v>
      </c>
      <c r="D29" s="354" t="s">
        <v>110</v>
      </c>
      <c r="E29" s="390" t="s">
        <v>159</v>
      </c>
      <c r="F29" s="368" t="s">
        <v>33</v>
      </c>
      <c r="G29" s="407">
        <v>76</v>
      </c>
      <c r="H29" s="345" t="str">
        <f t="shared" si="0"/>
        <v>Khá</v>
      </c>
      <c r="I29" s="404"/>
    </row>
    <row r="30" spans="1:9" ht="18.75" customHeight="1">
      <c r="A30" s="341">
        <v>7</v>
      </c>
      <c r="B30" s="352">
        <v>4</v>
      </c>
      <c r="C30" s="353" t="s">
        <v>103</v>
      </c>
      <c r="D30" s="356" t="s">
        <v>90</v>
      </c>
      <c r="E30" s="390" t="s">
        <v>162</v>
      </c>
      <c r="F30" s="368" t="s">
        <v>33</v>
      </c>
      <c r="G30" s="407">
        <v>75</v>
      </c>
      <c r="H30" s="345" t="str">
        <f t="shared" si="0"/>
        <v>Khá</v>
      </c>
      <c r="I30" s="404"/>
    </row>
    <row r="31" spans="1:9" ht="18.75" customHeight="1">
      <c r="A31" s="341">
        <v>8</v>
      </c>
      <c r="B31" s="352">
        <v>1</v>
      </c>
      <c r="C31" s="353" t="s">
        <v>101</v>
      </c>
      <c r="D31" s="354" t="s">
        <v>102</v>
      </c>
      <c r="E31" s="390" t="s">
        <v>160</v>
      </c>
      <c r="F31" s="368" t="s">
        <v>33</v>
      </c>
      <c r="G31" s="368">
        <v>62</v>
      </c>
      <c r="H31" s="345" t="str">
        <f t="shared" si="0"/>
        <v>TBK</v>
      </c>
      <c r="I31" s="404"/>
    </row>
    <row r="32" spans="1:9" s="130" customFormat="1" ht="19.5" customHeight="1">
      <c r="A32" s="341">
        <v>9</v>
      </c>
      <c r="B32" s="352">
        <v>2</v>
      </c>
      <c r="C32" s="353" t="s">
        <v>31</v>
      </c>
      <c r="D32" s="354" t="s">
        <v>54</v>
      </c>
      <c r="E32" s="390" t="s">
        <v>164</v>
      </c>
      <c r="F32" s="368" t="s">
        <v>33</v>
      </c>
      <c r="G32" s="407">
        <v>67</v>
      </c>
      <c r="H32" s="345" t="str">
        <f t="shared" si="0"/>
        <v>TBK</v>
      </c>
      <c r="I32" s="404"/>
    </row>
    <row r="33" spans="1:9" s="130" customFormat="1" ht="19.5" customHeight="1">
      <c r="A33" s="341">
        <v>10</v>
      </c>
      <c r="B33" s="352">
        <v>3</v>
      </c>
      <c r="C33" s="353" t="s">
        <v>97</v>
      </c>
      <c r="D33" s="354" t="s">
        <v>92</v>
      </c>
      <c r="E33" s="390" t="s">
        <v>165</v>
      </c>
      <c r="F33" s="368" t="s">
        <v>33</v>
      </c>
      <c r="G33" s="407">
        <v>63</v>
      </c>
      <c r="H33" s="345" t="str">
        <f t="shared" si="0"/>
        <v>TBK</v>
      </c>
      <c r="I33" s="404"/>
    </row>
    <row r="34" spans="1:9" ht="19.5" customHeight="1">
      <c r="A34" s="341">
        <v>11</v>
      </c>
      <c r="B34" s="352">
        <v>1</v>
      </c>
      <c r="C34" s="353" t="s">
        <v>60</v>
      </c>
      <c r="D34" s="355" t="s">
        <v>7</v>
      </c>
      <c r="E34" s="391" t="s">
        <v>153</v>
      </c>
      <c r="F34" s="368" t="s">
        <v>33</v>
      </c>
      <c r="G34" s="368">
        <v>58</v>
      </c>
      <c r="H34" s="345" t="str">
        <f t="shared" si="0"/>
        <v>TB</v>
      </c>
      <c r="I34" s="404"/>
    </row>
    <row r="35" spans="1:9" ht="19.5" customHeight="1">
      <c r="A35" s="341">
        <v>12</v>
      </c>
      <c r="B35" s="352">
        <v>2</v>
      </c>
      <c r="C35" s="353" t="s">
        <v>99</v>
      </c>
      <c r="D35" s="354" t="s">
        <v>7</v>
      </c>
      <c r="E35" s="390" t="s">
        <v>154</v>
      </c>
      <c r="F35" s="368" t="s">
        <v>33</v>
      </c>
      <c r="G35" s="403">
        <v>54</v>
      </c>
      <c r="H35" s="345" t="str">
        <f t="shared" si="0"/>
        <v>TB</v>
      </c>
      <c r="I35" s="404"/>
    </row>
    <row r="36" spans="1:9" s="386" customFormat="1" ht="19.5" customHeight="1">
      <c r="A36" s="377">
        <v>13</v>
      </c>
      <c r="B36" s="420">
        <v>1</v>
      </c>
      <c r="C36" s="421" t="s">
        <v>109</v>
      </c>
      <c r="D36" s="422" t="s">
        <v>8</v>
      </c>
      <c r="E36" s="423" t="s">
        <v>157</v>
      </c>
      <c r="F36" s="424" t="s">
        <v>33</v>
      </c>
      <c r="G36" s="425">
        <v>46</v>
      </c>
      <c r="H36" s="426" t="str">
        <f t="shared" si="0"/>
        <v>Yếu</v>
      </c>
      <c r="I36" s="459" t="s">
        <v>224</v>
      </c>
    </row>
    <row r="37" spans="1:9" ht="18" customHeight="1">
      <c r="A37" s="411">
        <v>1</v>
      </c>
      <c r="B37" s="352">
        <v>1</v>
      </c>
      <c r="C37" s="357" t="s">
        <v>53</v>
      </c>
      <c r="D37" s="361" t="s">
        <v>54</v>
      </c>
      <c r="E37" s="394" t="s">
        <v>178</v>
      </c>
      <c r="F37" s="408" t="s">
        <v>36</v>
      </c>
      <c r="G37" s="364">
        <v>92</v>
      </c>
      <c r="H37" s="345" t="str">
        <f t="shared" si="0"/>
        <v>Xuất sắc</v>
      </c>
      <c r="I37" s="428"/>
    </row>
    <row r="38" spans="1:9" s="130" customFormat="1" ht="18" customHeight="1">
      <c r="A38" s="341">
        <v>2</v>
      </c>
      <c r="B38" s="352">
        <v>1</v>
      </c>
      <c r="C38" s="357" t="s">
        <v>3</v>
      </c>
      <c r="D38" s="361" t="s">
        <v>37</v>
      </c>
      <c r="E38" s="393" t="s">
        <v>168</v>
      </c>
      <c r="F38" s="408" t="s">
        <v>36</v>
      </c>
      <c r="G38" s="359">
        <v>85</v>
      </c>
      <c r="H38" s="345" t="str">
        <f aca="true" t="shared" si="1" ref="H38:H69">IF(G38&lt;30,"Kém",IF(G38&lt;=49,"Yếu",IF(G38&lt;=59,"TB",IF(G38&lt;=69,"TBK",IF(G38&lt;=79,"Khá",IF(G38&lt;=89,"Tốt","Xuất sắc"))))))</f>
        <v>Tốt</v>
      </c>
      <c r="I38" s="360"/>
    </row>
    <row r="39" spans="1:9" s="130" customFormat="1" ht="18" customHeight="1">
      <c r="A39" s="341">
        <v>3</v>
      </c>
      <c r="B39" s="352">
        <v>2</v>
      </c>
      <c r="C39" s="357" t="s">
        <v>46</v>
      </c>
      <c r="D39" s="361" t="s">
        <v>47</v>
      </c>
      <c r="E39" s="393" t="s">
        <v>174</v>
      </c>
      <c r="F39" s="408" t="s">
        <v>36</v>
      </c>
      <c r="G39" s="364">
        <v>85</v>
      </c>
      <c r="H39" s="345" t="str">
        <f t="shared" si="1"/>
        <v>Tốt</v>
      </c>
      <c r="I39" s="360"/>
    </row>
    <row r="40" spans="1:9" s="130" customFormat="1" ht="18" customHeight="1">
      <c r="A40" s="341">
        <v>4</v>
      </c>
      <c r="B40" s="352">
        <v>1</v>
      </c>
      <c r="C40" s="357" t="s">
        <v>3</v>
      </c>
      <c r="D40" s="358" t="s">
        <v>38</v>
      </c>
      <c r="E40" s="393" t="s">
        <v>169</v>
      </c>
      <c r="F40" s="408" t="s">
        <v>36</v>
      </c>
      <c r="G40" s="359">
        <v>70</v>
      </c>
      <c r="H40" s="345" t="str">
        <f t="shared" si="1"/>
        <v>Khá</v>
      </c>
      <c r="I40" s="360"/>
    </row>
    <row r="41" spans="1:9" s="130" customFormat="1" ht="18" customHeight="1">
      <c r="A41" s="341">
        <v>5</v>
      </c>
      <c r="B41" s="352">
        <v>2</v>
      </c>
      <c r="C41" s="357" t="s">
        <v>40</v>
      </c>
      <c r="D41" s="358" t="s">
        <v>41</v>
      </c>
      <c r="E41" s="393" t="s">
        <v>171</v>
      </c>
      <c r="F41" s="408" t="s">
        <v>36</v>
      </c>
      <c r="G41" s="359">
        <v>70</v>
      </c>
      <c r="H41" s="345" t="str">
        <f t="shared" si="1"/>
        <v>Khá</v>
      </c>
      <c r="I41" s="360"/>
    </row>
    <row r="42" spans="1:9" s="130" customFormat="1" ht="18" customHeight="1">
      <c r="A42" s="341">
        <v>6</v>
      </c>
      <c r="B42" s="352">
        <v>3</v>
      </c>
      <c r="C42" s="357" t="s">
        <v>42</v>
      </c>
      <c r="D42" s="361" t="s">
        <v>43</v>
      </c>
      <c r="E42" s="393" t="s">
        <v>172</v>
      </c>
      <c r="F42" s="408" t="s">
        <v>36</v>
      </c>
      <c r="G42" s="359">
        <v>70</v>
      </c>
      <c r="H42" s="345" t="str">
        <f t="shared" si="1"/>
        <v>Khá</v>
      </c>
      <c r="I42" s="360"/>
    </row>
    <row r="43" spans="1:9" s="130" customFormat="1" ht="18" customHeight="1">
      <c r="A43" s="341">
        <v>7</v>
      </c>
      <c r="B43" s="352">
        <v>1</v>
      </c>
      <c r="C43" s="357" t="s">
        <v>3</v>
      </c>
      <c r="D43" s="361" t="s">
        <v>39</v>
      </c>
      <c r="E43" s="393" t="s">
        <v>170</v>
      </c>
      <c r="F43" s="408" t="s">
        <v>36</v>
      </c>
      <c r="G43" s="359">
        <v>65</v>
      </c>
      <c r="H43" s="345" t="str">
        <f t="shared" si="1"/>
        <v>TBK</v>
      </c>
      <c r="I43" s="360"/>
    </row>
    <row r="44" spans="1:9" ht="18" customHeight="1">
      <c r="A44" s="341">
        <v>8</v>
      </c>
      <c r="B44" s="352">
        <v>2</v>
      </c>
      <c r="C44" s="365" t="s">
        <v>48</v>
      </c>
      <c r="D44" s="366" t="s">
        <v>49</v>
      </c>
      <c r="E44" s="393" t="s">
        <v>175</v>
      </c>
      <c r="F44" s="408" t="s">
        <v>36</v>
      </c>
      <c r="G44" s="364" t="s">
        <v>227</v>
      </c>
      <c r="H44" s="345" t="str">
        <f t="shared" si="1"/>
        <v>Xuất sắc</v>
      </c>
      <c r="I44" s="360"/>
    </row>
    <row r="45" spans="1:9" ht="18" customHeight="1">
      <c r="A45" s="341">
        <v>9</v>
      </c>
      <c r="B45" s="352">
        <v>3</v>
      </c>
      <c r="C45" s="357" t="s">
        <v>34</v>
      </c>
      <c r="D45" s="361" t="s">
        <v>50</v>
      </c>
      <c r="E45" s="393" t="s">
        <v>176</v>
      </c>
      <c r="F45" s="408" t="s">
        <v>36</v>
      </c>
      <c r="G45" s="364">
        <v>65</v>
      </c>
      <c r="H45" s="345" t="str">
        <f t="shared" si="1"/>
        <v>TBK</v>
      </c>
      <c r="I45" s="360"/>
    </row>
    <row r="46" spans="1:9" ht="18" customHeight="1">
      <c r="A46" s="341">
        <v>10</v>
      </c>
      <c r="B46" s="352">
        <v>4</v>
      </c>
      <c r="C46" s="365" t="s">
        <v>51</v>
      </c>
      <c r="D46" s="367" t="s">
        <v>52</v>
      </c>
      <c r="E46" s="393" t="s">
        <v>177</v>
      </c>
      <c r="F46" s="408" t="s">
        <v>36</v>
      </c>
      <c r="G46" s="364">
        <v>65</v>
      </c>
      <c r="H46" s="345" t="str">
        <f t="shared" si="1"/>
        <v>TBK</v>
      </c>
      <c r="I46" s="360"/>
    </row>
    <row r="47" spans="1:9" s="59" customFormat="1" ht="18" customHeight="1">
      <c r="A47" s="341">
        <v>11</v>
      </c>
      <c r="B47" s="352">
        <v>1</v>
      </c>
      <c r="C47" s="357" t="s">
        <v>55</v>
      </c>
      <c r="D47" s="361" t="s">
        <v>56</v>
      </c>
      <c r="E47" s="394" t="s">
        <v>179</v>
      </c>
      <c r="F47" s="408" t="s">
        <v>36</v>
      </c>
      <c r="G47" s="364">
        <v>50</v>
      </c>
      <c r="H47" s="345" t="str">
        <f t="shared" si="1"/>
        <v>TB</v>
      </c>
      <c r="I47" s="360"/>
    </row>
    <row r="48" spans="1:9" s="130" customFormat="1" ht="18" customHeight="1">
      <c r="A48" s="341">
        <v>12</v>
      </c>
      <c r="B48" s="352">
        <v>2</v>
      </c>
      <c r="C48" s="357" t="s">
        <v>34</v>
      </c>
      <c r="D48" s="358" t="s">
        <v>35</v>
      </c>
      <c r="E48" s="393" t="s">
        <v>167</v>
      </c>
      <c r="F48" s="408" t="s">
        <v>36</v>
      </c>
      <c r="G48" s="359">
        <v>50</v>
      </c>
      <c r="H48" s="345" t="str">
        <f t="shared" si="1"/>
        <v>TB</v>
      </c>
      <c r="I48" s="360"/>
    </row>
    <row r="49" spans="1:9" s="130" customFormat="1" ht="18" customHeight="1">
      <c r="A49" s="341">
        <v>13</v>
      </c>
      <c r="B49" s="352">
        <v>3</v>
      </c>
      <c r="C49" s="362" t="s">
        <v>44</v>
      </c>
      <c r="D49" s="363" t="s">
        <v>43</v>
      </c>
      <c r="E49" s="393" t="s">
        <v>173</v>
      </c>
      <c r="F49" s="408" t="s">
        <v>36</v>
      </c>
      <c r="G49" s="359">
        <v>50</v>
      </c>
      <c r="H49" s="345" t="str">
        <f t="shared" si="1"/>
        <v>TB</v>
      </c>
      <c r="I49" s="360"/>
    </row>
    <row r="50" spans="1:9" s="130" customFormat="1" ht="18" customHeight="1">
      <c r="A50" s="377">
        <v>14</v>
      </c>
      <c r="B50" s="378">
        <v>4</v>
      </c>
      <c r="C50" s="379" t="s">
        <v>45</v>
      </c>
      <c r="D50" s="380" t="s">
        <v>7</v>
      </c>
      <c r="E50" s="429" t="s">
        <v>168</v>
      </c>
      <c r="F50" s="409" t="s">
        <v>36</v>
      </c>
      <c r="G50" s="430">
        <v>50</v>
      </c>
      <c r="H50" s="382" t="str">
        <f t="shared" si="1"/>
        <v>TB</v>
      </c>
      <c r="I50" s="410"/>
    </row>
    <row r="51" spans="1:9" s="115" customFormat="1" ht="18" customHeight="1">
      <c r="A51" s="341">
        <v>1</v>
      </c>
      <c r="B51" s="352">
        <v>1</v>
      </c>
      <c r="C51" s="357" t="s">
        <v>60</v>
      </c>
      <c r="D51" s="358" t="s">
        <v>63</v>
      </c>
      <c r="E51" s="389" t="s">
        <v>181</v>
      </c>
      <c r="F51" s="408" t="s">
        <v>59</v>
      </c>
      <c r="G51" s="368">
        <v>85</v>
      </c>
      <c r="H51" s="345" t="str">
        <f t="shared" si="1"/>
        <v>Tốt</v>
      </c>
      <c r="I51" s="360"/>
    </row>
    <row r="52" spans="1:9" ht="18" customHeight="1">
      <c r="A52" s="341">
        <v>2</v>
      </c>
      <c r="B52" s="352">
        <v>2</v>
      </c>
      <c r="C52" s="357" t="s">
        <v>67</v>
      </c>
      <c r="D52" s="361" t="s">
        <v>68</v>
      </c>
      <c r="E52" s="388" t="s">
        <v>184</v>
      </c>
      <c r="F52" s="408" t="s">
        <v>59</v>
      </c>
      <c r="G52" s="368">
        <v>85</v>
      </c>
      <c r="H52" s="345" t="str">
        <f t="shared" si="1"/>
        <v>Tốt</v>
      </c>
      <c r="I52" s="360"/>
    </row>
    <row r="53" spans="1:9" ht="18" customHeight="1">
      <c r="A53" s="341">
        <v>3</v>
      </c>
      <c r="B53" s="352">
        <v>1</v>
      </c>
      <c r="C53" s="357" t="s">
        <v>57</v>
      </c>
      <c r="D53" s="358" t="s">
        <v>58</v>
      </c>
      <c r="E53" s="395" t="s">
        <v>180</v>
      </c>
      <c r="F53" s="408" t="s">
        <v>59</v>
      </c>
      <c r="G53" s="368">
        <v>70</v>
      </c>
      <c r="H53" s="345" t="str">
        <f t="shared" si="1"/>
        <v>Khá</v>
      </c>
      <c r="I53" s="360"/>
    </row>
    <row r="54" spans="1:9" ht="18" customHeight="1">
      <c r="A54" s="341">
        <v>4</v>
      </c>
      <c r="B54" s="352">
        <v>2</v>
      </c>
      <c r="C54" s="357" t="s">
        <v>64</v>
      </c>
      <c r="D54" s="361" t="s">
        <v>49</v>
      </c>
      <c r="E54" s="389" t="s">
        <v>182</v>
      </c>
      <c r="F54" s="408" t="s">
        <v>59</v>
      </c>
      <c r="G54" s="368">
        <v>75</v>
      </c>
      <c r="H54" s="345" t="str">
        <f t="shared" si="1"/>
        <v>Khá</v>
      </c>
      <c r="I54" s="360"/>
    </row>
    <row r="55" spans="1:9" ht="18" customHeight="1">
      <c r="A55" s="341">
        <v>5</v>
      </c>
      <c r="B55" s="352">
        <v>3</v>
      </c>
      <c r="C55" s="365" t="s">
        <v>65</v>
      </c>
      <c r="D55" s="366" t="s">
        <v>66</v>
      </c>
      <c r="E55" s="388" t="s">
        <v>183</v>
      </c>
      <c r="F55" s="408" t="s">
        <v>59</v>
      </c>
      <c r="G55" s="368">
        <v>70</v>
      </c>
      <c r="H55" s="345" t="str">
        <f t="shared" si="1"/>
        <v>Khá</v>
      </c>
      <c r="I55" s="360"/>
    </row>
    <row r="56" spans="1:9" s="115" customFormat="1" ht="18" customHeight="1">
      <c r="A56" s="341">
        <v>6</v>
      </c>
      <c r="B56" s="352">
        <v>4</v>
      </c>
      <c r="C56" s="357" t="s">
        <v>69</v>
      </c>
      <c r="D56" s="361" t="s">
        <v>70</v>
      </c>
      <c r="E56" s="388" t="s">
        <v>155</v>
      </c>
      <c r="F56" s="408" t="s">
        <v>59</v>
      </c>
      <c r="G56" s="368">
        <v>70</v>
      </c>
      <c r="H56" s="345" t="str">
        <f t="shared" si="1"/>
        <v>Khá</v>
      </c>
      <c r="I56" s="360"/>
    </row>
    <row r="57" spans="1:9" ht="18" customHeight="1">
      <c r="A57" s="341">
        <v>7</v>
      </c>
      <c r="B57" s="352">
        <v>1</v>
      </c>
      <c r="C57" s="362" t="s">
        <v>31</v>
      </c>
      <c r="D57" s="363" t="s">
        <v>49</v>
      </c>
      <c r="E57" s="389" t="s">
        <v>210</v>
      </c>
      <c r="F57" s="408" t="s">
        <v>59</v>
      </c>
      <c r="G57" s="368">
        <v>60</v>
      </c>
      <c r="H57" s="345" t="str">
        <f t="shared" si="1"/>
        <v>TBK</v>
      </c>
      <c r="I57" s="360"/>
    </row>
    <row r="58" spans="1:9" ht="18" customHeight="1">
      <c r="A58" s="377">
        <v>8</v>
      </c>
      <c r="B58" s="378">
        <v>2</v>
      </c>
      <c r="C58" s="379" t="s">
        <v>19</v>
      </c>
      <c r="D58" s="436" t="s">
        <v>9</v>
      </c>
      <c r="E58" s="437">
        <v>34530</v>
      </c>
      <c r="F58" s="409" t="s">
        <v>59</v>
      </c>
      <c r="G58" s="438">
        <v>65</v>
      </c>
      <c r="H58" s="382" t="str">
        <f t="shared" si="1"/>
        <v>TBK</v>
      </c>
      <c r="I58" s="410"/>
    </row>
    <row r="59" spans="1:9" ht="18" customHeight="1">
      <c r="A59" s="411">
        <v>1</v>
      </c>
      <c r="B59" s="419">
        <v>1</v>
      </c>
      <c r="C59" s="433" t="s">
        <v>73</v>
      </c>
      <c r="D59" s="434" t="s">
        <v>47</v>
      </c>
      <c r="E59" s="412" t="s">
        <v>186</v>
      </c>
      <c r="F59" s="427" t="s">
        <v>94</v>
      </c>
      <c r="G59" s="435">
        <v>85</v>
      </c>
      <c r="H59" s="413" t="str">
        <f t="shared" si="1"/>
        <v>Tốt</v>
      </c>
      <c r="I59" s="428"/>
    </row>
    <row r="60" spans="1:9" s="115" customFormat="1" ht="18" customHeight="1">
      <c r="A60" s="341">
        <v>2</v>
      </c>
      <c r="B60" s="352">
        <v>1</v>
      </c>
      <c r="C60" s="369" t="s">
        <v>74</v>
      </c>
      <c r="D60" s="374" t="s">
        <v>75</v>
      </c>
      <c r="E60" s="388" t="s">
        <v>187</v>
      </c>
      <c r="F60" s="408" t="s">
        <v>94</v>
      </c>
      <c r="G60" s="371">
        <v>75</v>
      </c>
      <c r="H60" s="345" t="str">
        <f t="shared" si="1"/>
        <v>Khá</v>
      </c>
      <c r="I60" s="360"/>
    </row>
    <row r="61" spans="1:9" s="130" customFormat="1" ht="18" customHeight="1">
      <c r="A61" s="341">
        <v>3</v>
      </c>
      <c r="B61" s="352">
        <v>2</v>
      </c>
      <c r="C61" s="369" t="s">
        <v>76</v>
      </c>
      <c r="D61" s="370" t="s">
        <v>77</v>
      </c>
      <c r="E61" s="388" t="s">
        <v>188</v>
      </c>
      <c r="F61" s="408" t="s">
        <v>94</v>
      </c>
      <c r="G61" s="371">
        <v>77</v>
      </c>
      <c r="H61" s="345" t="str">
        <f t="shared" si="1"/>
        <v>Khá</v>
      </c>
      <c r="I61" s="360"/>
    </row>
    <row r="62" spans="1:9" s="130" customFormat="1" ht="18" customHeight="1">
      <c r="A62" s="341">
        <v>4</v>
      </c>
      <c r="B62" s="352">
        <v>3</v>
      </c>
      <c r="C62" s="369" t="s">
        <v>78</v>
      </c>
      <c r="D62" s="374" t="s">
        <v>79</v>
      </c>
      <c r="E62" s="388" t="s">
        <v>189</v>
      </c>
      <c r="F62" s="408" t="s">
        <v>94</v>
      </c>
      <c r="G62" s="371">
        <v>73</v>
      </c>
      <c r="H62" s="345" t="str">
        <f t="shared" si="1"/>
        <v>Khá</v>
      </c>
      <c r="I62" s="360"/>
    </row>
    <row r="63" spans="1:9" s="130" customFormat="1" ht="18" customHeight="1">
      <c r="A63" s="341">
        <v>5</v>
      </c>
      <c r="B63" s="352">
        <v>4</v>
      </c>
      <c r="C63" s="369" t="s">
        <v>80</v>
      </c>
      <c r="D63" s="374" t="s">
        <v>79</v>
      </c>
      <c r="E63" s="388" t="s">
        <v>190</v>
      </c>
      <c r="F63" s="408" t="s">
        <v>94</v>
      </c>
      <c r="G63" s="371">
        <v>74</v>
      </c>
      <c r="H63" s="345" t="str">
        <f t="shared" si="1"/>
        <v>Khá</v>
      </c>
      <c r="I63" s="360"/>
    </row>
    <row r="64" spans="1:9" s="130" customFormat="1" ht="18" customHeight="1">
      <c r="A64" s="341">
        <v>6</v>
      </c>
      <c r="B64" s="352">
        <v>5</v>
      </c>
      <c r="C64" s="357" t="s">
        <v>81</v>
      </c>
      <c r="D64" s="358" t="s">
        <v>1</v>
      </c>
      <c r="E64" s="388" t="s">
        <v>191</v>
      </c>
      <c r="F64" s="408" t="s">
        <v>94</v>
      </c>
      <c r="G64" s="371">
        <v>75</v>
      </c>
      <c r="H64" s="345" t="str">
        <f t="shared" si="1"/>
        <v>Khá</v>
      </c>
      <c r="I64" s="360"/>
    </row>
    <row r="65" spans="1:9" s="130" customFormat="1" ht="18" customHeight="1">
      <c r="A65" s="341">
        <v>7</v>
      </c>
      <c r="B65" s="352">
        <v>6</v>
      </c>
      <c r="C65" s="357" t="s">
        <v>82</v>
      </c>
      <c r="D65" s="358" t="s">
        <v>1</v>
      </c>
      <c r="E65" s="388" t="s">
        <v>192</v>
      </c>
      <c r="F65" s="408" t="s">
        <v>94</v>
      </c>
      <c r="G65" s="371">
        <v>71</v>
      </c>
      <c r="H65" s="345" t="str">
        <f t="shared" si="1"/>
        <v>Khá</v>
      </c>
      <c r="I65" s="360"/>
    </row>
    <row r="66" spans="1:9" s="130" customFormat="1" ht="18" customHeight="1">
      <c r="A66" s="341">
        <v>8</v>
      </c>
      <c r="B66" s="352">
        <v>7</v>
      </c>
      <c r="C66" s="375" t="s">
        <v>83</v>
      </c>
      <c r="D66" s="376" t="s">
        <v>84</v>
      </c>
      <c r="E66" s="388" t="s">
        <v>193</v>
      </c>
      <c r="F66" s="408" t="s">
        <v>94</v>
      </c>
      <c r="G66" s="371">
        <v>77</v>
      </c>
      <c r="H66" s="345" t="str">
        <f t="shared" si="1"/>
        <v>Khá</v>
      </c>
      <c r="I66" s="360"/>
    </row>
    <row r="67" spans="1:9" s="130" customFormat="1" ht="18" customHeight="1">
      <c r="A67" s="341">
        <v>9</v>
      </c>
      <c r="B67" s="352">
        <v>8</v>
      </c>
      <c r="C67" s="369" t="s">
        <v>86</v>
      </c>
      <c r="D67" s="370" t="s">
        <v>87</v>
      </c>
      <c r="E67" s="388" t="s">
        <v>195</v>
      </c>
      <c r="F67" s="408" t="s">
        <v>94</v>
      </c>
      <c r="G67" s="371">
        <v>73</v>
      </c>
      <c r="H67" s="345" t="str">
        <f t="shared" si="1"/>
        <v>Khá</v>
      </c>
      <c r="I67" s="360"/>
    </row>
    <row r="68" spans="1:9" s="130" customFormat="1" ht="18" customHeight="1">
      <c r="A68" s="341">
        <v>10</v>
      </c>
      <c r="B68" s="352">
        <v>9</v>
      </c>
      <c r="C68" s="369" t="s">
        <v>88</v>
      </c>
      <c r="D68" s="370" t="s">
        <v>15</v>
      </c>
      <c r="E68" s="388" t="s">
        <v>196</v>
      </c>
      <c r="F68" s="408" t="s">
        <v>94</v>
      </c>
      <c r="G68" s="371">
        <v>75</v>
      </c>
      <c r="H68" s="345" t="str">
        <f t="shared" si="1"/>
        <v>Khá</v>
      </c>
      <c r="I68" s="360"/>
    </row>
    <row r="69" spans="1:9" s="130" customFormat="1" ht="18" customHeight="1">
      <c r="A69" s="341">
        <v>11</v>
      </c>
      <c r="B69" s="352">
        <v>10</v>
      </c>
      <c r="C69" s="365" t="s">
        <v>89</v>
      </c>
      <c r="D69" s="367" t="s">
        <v>90</v>
      </c>
      <c r="E69" s="388" t="s">
        <v>197</v>
      </c>
      <c r="F69" s="408" t="s">
        <v>94</v>
      </c>
      <c r="G69" s="371">
        <v>76</v>
      </c>
      <c r="H69" s="345" t="str">
        <f t="shared" si="1"/>
        <v>Khá</v>
      </c>
      <c r="I69" s="360"/>
    </row>
    <row r="70" spans="1:9" s="130" customFormat="1" ht="18" customHeight="1">
      <c r="A70" s="341">
        <v>12</v>
      </c>
      <c r="B70" s="352">
        <v>11</v>
      </c>
      <c r="C70" s="357" t="s">
        <v>89</v>
      </c>
      <c r="D70" s="361" t="s">
        <v>91</v>
      </c>
      <c r="E70" s="388" t="s">
        <v>198</v>
      </c>
      <c r="F70" s="408" t="s">
        <v>94</v>
      </c>
      <c r="G70" s="371">
        <v>70</v>
      </c>
      <c r="H70" s="345" t="str">
        <f>IF(G70&lt;30,"Kém",IF(G70&lt;=49,"Yếu",IF(G70&lt;=59,"TB",IF(G70&lt;=69,"TBK",IF(G70&lt;=79,"Khá",IF(G70&lt;=89,"Tốt","Xuất sắc"))))))</f>
        <v>Khá</v>
      </c>
      <c r="I70" s="360"/>
    </row>
    <row r="71" spans="1:9" s="130" customFormat="1" ht="18" customHeight="1">
      <c r="A71" s="341">
        <v>13</v>
      </c>
      <c r="B71" s="352">
        <v>12</v>
      </c>
      <c r="C71" s="357" t="s">
        <v>3</v>
      </c>
      <c r="D71" s="361" t="s">
        <v>54</v>
      </c>
      <c r="E71" s="388" t="s">
        <v>199</v>
      </c>
      <c r="F71" s="408" t="s">
        <v>94</v>
      </c>
      <c r="G71" s="371">
        <v>74</v>
      </c>
      <c r="H71" s="345" t="str">
        <f>IF(G71&lt;30,"Kém",IF(G71&lt;=49,"Yếu",IF(G71&lt;=59,"TB",IF(G71&lt;=69,"TBK",IF(G71&lt;=79,"Khá",IF(G71&lt;=89,"Tốt","Xuất sắc"))))))</f>
        <v>Khá</v>
      </c>
      <c r="I71" s="360"/>
    </row>
    <row r="72" spans="1:9" ht="18" customHeight="1">
      <c r="A72" s="377">
        <v>14</v>
      </c>
      <c r="B72" s="378">
        <v>1</v>
      </c>
      <c r="C72" s="431" t="s">
        <v>132</v>
      </c>
      <c r="D72" s="432" t="s">
        <v>5</v>
      </c>
      <c r="E72" s="397" t="s">
        <v>179</v>
      </c>
      <c r="F72" s="409" t="s">
        <v>94</v>
      </c>
      <c r="G72" s="381">
        <v>65</v>
      </c>
      <c r="H72" s="382" t="str">
        <f>IF(G72&lt;30,"Kém",IF(G72&lt;=49,"Yếu",IF(G72&lt;=59,"TB",IF(G72&lt;=69,"TBK",IF(G72&lt;=79,"Khá",IF(G72&lt;=89,"Tốt","Xuất sắc"))))))</f>
        <v>TBK</v>
      </c>
      <c r="I72" s="410"/>
    </row>
    <row r="73" spans="1:9" s="130" customFormat="1" ht="15.75">
      <c r="A73" s="327"/>
      <c r="B73" s="329"/>
      <c r="C73" s="330"/>
      <c r="D73" s="331"/>
      <c r="E73" s="332"/>
      <c r="F73" s="333"/>
      <c r="G73" s="334"/>
      <c r="H73" s="328"/>
      <c r="I73" s="335"/>
    </row>
    <row r="74" spans="1:9" s="130" customFormat="1" ht="18.75">
      <c r="A74" s="327"/>
      <c r="B74" s="133"/>
      <c r="C74" s="61"/>
      <c r="D74" s="61"/>
      <c r="E74" s="60"/>
      <c r="F74" s="473" t="s">
        <v>220</v>
      </c>
      <c r="G74" s="473"/>
      <c r="H74" s="473"/>
      <c r="I74" s="473"/>
    </row>
    <row r="75" spans="1:9" s="130" customFormat="1" ht="15.75">
      <c r="A75" s="468" t="s">
        <v>125</v>
      </c>
      <c r="B75" s="468"/>
      <c r="C75" s="468"/>
      <c r="D75" s="468"/>
      <c r="E75" s="121"/>
      <c r="F75" s="468" t="s">
        <v>126</v>
      </c>
      <c r="G75" s="468"/>
      <c r="H75" s="468"/>
      <c r="I75" s="468"/>
    </row>
    <row r="76" spans="1:9" s="130" customFormat="1" ht="15.75">
      <c r="A76" s="38"/>
      <c r="B76" s="38"/>
      <c r="C76" s="38"/>
      <c r="D76" s="38"/>
      <c r="E76" s="40"/>
      <c r="F76" s="120"/>
      <c r="G76" s="38"/>
      <c r="H76" s="38"/>
      <c r="I76" s="120"/>
    </row>
    <row r="77" spans="5:6" ht="15.75">
      <c r="E77" s="40"/>
      <c r="F77" s="120"/>
    </row>
    <row r="78" spans="1:9" s="61" customFormat="1" ht="32.25" customHeight="1">
      <c r="A78" s="466" t="s">
        <v>212</v>
      </c>
      <c r="B78" s="466"/>
      <c r="C78" s="466"/>
      <c r="D78" s="466"/>
      <c r="E78" s="39"/>
      <c r="F78" s="466" t="s">
        <v>127</v>
      </c>
      <c r="G78" s="466"/>
      <c r="H78" s="466"/>
      <c r="I78" s="466"/>
    </row>
    <row r="79" spans="4:9" s="123" customFormat="1" ht="17.25" customHeight="1">
      <c r="D79" s="38"/>
      <c r="E79" s="85"/>
      <c r="F79" s="40"/>
      <c r="G79" s="38"/>
      <c r="H79" s="38"/>
      <c r="I79" s="120"/>
    </row>
    <row r="82" spans="4:9" s="54" customFormat="1" ht="28.5" customHeight="1">
      <c r="D82" s="38"/>
      <c r="E82" s="85"/>
      <c r="F82" s="40"/>
      <c r="G82" s="38"/>
      <c r="H82" s="38"/>
      <c r="I82" s="120"/>
    </row>
  </sheetData>
  <sheetProtection/>
  <mergeCells count="11">
    <mergeCell ref="A4:I4"/>
    <mergeCell ref="F74:I74"/>
    <mergeCell ref="A75:D75"/>
    <mergeCell ref="F75:I75"/>
    <mergeCell ref="A78:D78"/>
    <mergeCell ref="F78:I78"/>
    <mergeCell ref="A1:D1"/>
    <mergeCell ref="E1:I1"/>
    <mergeCell ref="A2:D2"/>
    <mergeCell ref="E2:I2"/>
    <mergeCell ref="A3:D3"/>
  </mergeCells>
  <printOptions horizontalCentered="1"/>
  <pageMargins left="0.85" right="0.35" top="0.55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383 LE THANH NGHI - TPHD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TUNGLINH COMPUTER</dc:creator>
  <cp:keywords/>
  <dc:description/>
  <cp:lastModifiedBy>User</cp:lastModifiedBy>
  <cp:lastPrinted>2014-04-23T03:30:53Z</cp:lastPrinted>
  <dcterms:created xsi:type="dcterms:W3CDTF">2011-09-11T00:59:04Z</dcterms:created>
  <dcterms:modified xsi:type="dcterms:W3CDTF">2014-04-29T04:09:24Z</dcterms:modified>
  <cp:category/>
  <cp:version/>
  <cp:contentType/>
  <cp:contentStatus/>
</cp:coreProperties>
</file>